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ge\Downloads\"/>
    </mc:Choice>
  </mc:AlternateContent>
  <xr:revisionPtr revIDLastSave="0" documentId="13_ncr:1_{6CFF0BD9-A7A6-477F-B854-91ABA5E6D7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関東技能検定申込書" sheetId="1" r:id="rId1"/>
    <sheet name="抽出" sheetId="5" state="hidden" r:id="rId2"/>
  </sheets>
  <definedNames>
    <definedName name="_xlnm.Print_Area" localSheetId="0">'2024関東技能検定申込書'!$A$1:$O$49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N26" i="1" l="1"/>
  <c r="M26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O26" i="1"/>
  <c r="C39" i="1" s="1"/>
  <c r="O39" i="1" s="1"/>
  <c r="Q11" i="1"/>
  <c r="L35" i="1" s="1"/>
  <c r="L36" i="1" s="1"/>
  <c r="P11" i="1"/>
  <c r="I33" i="1"/>
  <c r="J33" i="1"/>
  <c r="E36" i="1"/>
  <c r="F36" i="1"/>
  <c r="I36" i="1"/>
  <c r="J36" i="1"/>
  <c r="M36" i="1"/>
  <c r="N36" i="1"/>
  <c r="E33" i="1"/>
  <c r="F33" i="1"/>
  <c r="M33" i="1"/>
  <c r="N33" i="1"/>
  <c r="C32" i="1" l="1"/>
  <c r="C33" i="1" s="1"/>
  <c r="D32" i="1"/>
  <c r="D33" i="1" s="1"/>
  <c r="G35" i="1"/>
  <c r="G36" i="1" s="1"/>
  <c r="K32" i="1"/>
  <c r="K33" i="1" s="1"/>
  <c r="L32" i="1"/>
  <c r="L33" i="1" s="1"/>
  <c r="H32" i="1"/>
  <c r="H33" i="1" s="1"/>
  <c r="G32" i="1"/>
  <c r="G33" i="1" s="1"/>
  <c r="K35" i="1"/>
  <c r="K36" i="1" s="1"/>
  <c r="C35" i="1"/>
  <c r="C36" i="1" s="1"/>
  <c r="D35" i="1"/>
  <c r="D36" i="1" s="1"/>
  <c r="H35" i="1"/>
  <c r="H36" i="1" s="1"/>
  <c r="K2" i="5"/>
  <c r="J2" i="5"/>
  <c r="I2" i="5"/>
  <c r="H2" i="5"/>
  <c r="G2" i="5"/>
  <c r="F2" i="5"/>
  <c r="E2" i="5"/>
  <c r="D2" i="5"/>
  <c r="C2" i="5"/>
  <c r="B2" i="5"/>
  <c r="A2" i="5"/>
  <c r="O36" i="1" l="1"/>
  <c r="O33" i="1"/>
  <c r="O32" i="1"/>
  <c r="O35" i="1"/>
  <c r="B6" i="5"/>
  <c r="B7" i="5"/>
  <c r="O37" i="1" l="1"/>
  <c r="O41" i="1" s="1"/>
  <c r="B74" i="5"/>
  <c r="I74" i="5"/>
  <c r="E74" i="5"/>
  <c r="L74" i="5"/>
  <c r="H74" i="5"/>
  <c r="D74" i="5"/>
  <c r="K74" i="5"/>
  <c r="J74" i="5"/>
  <c r="F74" i="5"/>
  <c r="G74" i="5"/>
  <c r="B66" i="5"/>
  <c r="I66" i="5"/>
  <c r="E66" i="5"/>
  <c r="L66" i="5"/>
  <c r="H66" i="5"/>
  <c r="D66" i="5"/>
  <c r="K66" i="5"/>
  <c r="J66" i="5"/>
  <c r="G66" i="5"/>
  <c r="F66" i="5"/>
  <c r="B62" i="5"/>
  <c r="I62" i="5"/>
  <c r="E62" i="5"/>
  <c r="L62" i="5"/>
  <c r="H62" i="5"/>
  <c r="D62" i="5"/>
  <c r="G62" i="5"/>
  <c r="F62" i="5"/>
  <c r="K62" i="5"/>
  <c r="J62" i="5"/>
  <c r="B54" i="5"/>
  <c r="I54" i="5"/>
  <c r="E54" i="5"/>
  <c r="L54" i="5"/>
  <c r="H54" i="5"/>
  <c r="D54" i="5"/>
  <c r="G54" i="5"/>
  <c r="F54" i="5"/>
  <c r="J54" i="5"/>
  <c r="K54" i="5"/>
  <c r="B50" i="5"/>
  <c r="I50" i="5"/>
  <c r="E50" i="5"/>
  <c r="L50" i="5"/>
  <c r="H50" i="5"/>
  <c r="D50" i="5"/>
  <c r="K50" i="5"/>
  <c r="J50" i="5"/>
  <c r="G50" i="5"/>
  <c r="F50" i="5"/>
  <c r="B46" i="5"/>
  <c r="I46" i="5"/>
  <c r="E46" i="5"/>
  <c r="L46" i="5"/>
  <c r="H46" i="5"/>
  <c r="D46" i="5"/>
  <c r="G46" i="5"/>
  <c r="F46" i="5"/>
  <c r="K46" i="5"/>
  <c r="J46" i="5"/>
  <c r="B42" i="5"/>
  <c r="L42" i="5"/>
  <c r="H42" i="5"/>
  <c r="D42" i="5"/>
  <c r="K42" i="5"/>
  <c r="F42" i="5"/>
  <c r="J42" i="5"/>
  <c r="E42" i="5"/>
  <c r="I42" i="5"/>
  <c r="G42" i="5"/>
  <c r="B38" i="5"/>
  <c r="L38" i="5"/>
  <c r="H38" i="5"/>
  <c r="J38" i="5"/>
  <c r="E38" i="5"/>
  <c r="I38" i="5"/>
  <c r="D38" i="5"/>
  <c r="G38" i="5"/>
  <c r="F38" i="5"/>
  <c r="K38" i="5"/>
  <c r="B30" i="5"/>
  <c r="I30" i="5"/>
  <c r="E30" i="5"/>
  <c r="L30" i="5"/>
  <c r="H30" i="5"/>
  <c r="D30" i="5"/>
  <c r="G30" i="5"/>
  <c r="F30" i="5"/>
  <c r="K30" i="5"/>
  <c r="J30" i="5"/>
  <c r="B26" i="5"/>
  <c r="I26" i="5"/>
  <c r="E26" i="5"/>
  <c r="L26" i="5"/>
  <c r="H26" i="5"/>
  <c r="D26" i="5"/>
  <c r="K26" i="5"/>
  <c r="G26" i="5"/>
  <c r="F26" i="5"/>
  <c r="J26" i="5"/>
  <c r="B22" i="5"/>
  <c r="I22" i="5"/>
  <c r="E22" i="5"/>
  <c r="L22" i="5"/>
  <c r="H22" i="5"/>
  <c r="D22" i="5"/>
  <c r="G22" i="5"/>
  <c r="K22" i="5"/>
  <c r="J22" i="5"/>
  <c r="F22" i="5"/>
  <c r="B18" i="5"/>
  <c r="L18" i="5"/>
  <c r="H18" i="5"/>
  <c r="D18" i="5"/>
  <c r="K18" i="5"/>
  <c r="F18" i="5"/>
  <c r="I18" i="5"/>
  <c r="G18" i="5"/>
  <c r="J18" i="5"/>
  <c r="E18" i="5"/>
  <c r="B14" i="5"/>
  <c r="L14" i="5"/>
  <c r="H14" i="5"/>
  <c r="D14" i="5"/>
  <c r="J14" i="5"/>
  <c r="E14" i="5"/>
  <c r="G14" i="5"/>
  <c r="K14" i="5"/>
  <c r="I14" i="5"/>
  <c r="F14" i="5"/>
  <c r="B10" i="5"/>
  <c r="L10" i="5"/>
  <c r="H10" i="5"/>
  <c r="I10" i="5"/>
  <c r="D10" i="5"/>
  <c r="K10" i="5"/>
  <c r="J10" i="5"/>
  <c r="G10" i="5"/>
  <c r="F10" i="5"/>
  <c r="E10" i="5"/>
  <c r="B69" i="5"/>
  <c r="J69" i="5"/>
  <c r="F69" i="5"/>
  <c r="I69" i="5"/>
  <c r="E69" i="5"/>
  <c r="H69" i="5"/>
  <c r="G69" i="5"/>
  <c r="L69" i="5"/>
  <c r="K69" i="5"/>
  <c r="D69" i="5"/>
  <c r="B61" i="5"/>
  <c r="J61" i="5"/>
  <c r="F61" i="5"/>
  <c r="I61" i="5"/>
  <c r="E61" i="5"/>
  <c r="H61" i="5"/>
  <c r="G61" i="5"/>
  <c r="D61" i="5"/>
  <c r="L61" i="5"/>
  <c r="K61" i="5"/>
  <c r="B53" i="5"/>
  <c r="J53" i="5"/>
  <c r="F53" i="5"/>
  <c r="I53" i="5"/>
  <c r="E53" i="5"/>
  <c r="H53" i="5"/>
  <c r="G53" i="5"/>
  <c r="L53" i="5"/>
  <c r="D53" i="5"/>
  <c r="K53" i="5"/>
  <c r="B45" i="5"/>
  <c r="J45" i="5"/>
  <c r="F45" i="5"/>
  <c r="I45" i="5"/>
  <c r="E45" i="5"/>
  <c r="H45" i="5"/>
  <c r="G45" i="5"/>
  <c r="D45" i="5"/>
  <c r="L45" i="5"/>
  <c r="K45" i="5"/>
  <c r="B37" i="5"/>
  <c r="J37" i="5"/>
  <c r="F37" i="5"/>
  <c r="I37" i="5"/>
  <c r="E37" i="5"/>
  <c r="H37" i="5"/>
  <c r="D37" i="5"/>
  <c r="K37" i="5"/>
  <c r="G37" i="5"/>
  <c r="L37" i="5"/>
  <c r="B29" i="5"/>
  <c r="J29" i="5"/>
  <c r="F29" i="5"/>
  <c r="I29" i="5"/>
  <c r="E29" i="5"/>
  <c r="H29" i="5"/>
  <c r="L29" i="5"/>
  <c r="K29" i="5"/>
  <c r="G29" i="5"/>
  <c r="D29" i="5"/>
  <c r="B13" i="5"/>
  <c r="I13" i="5"/>
  <c r="E13" i="5"/>
  <c r="H13" i="5"/>
  <c r="F13" i="5"/>
  <c r="D13" i="5"/>
  <c r="L13" i="5"/>
  <c r="G13" i="5"/>
  <c r="K13" i="5"/>
  <c r="J13" i="5"/>
  <c r="B72" i="5"/>
  <c r="K72" i="5"/>
  <c r="G72" i="5"/>
  <c r="J72" i="5"/>
  <c r="F72" i="5"/>
  <c r="E72" i="5"/>
  <c r="L72" i="5"/>
  <c r="D72" i="5"/>
  <c r="H72" i="5"/>
  <c r="I72" i="5"/>
  <c r="B68" i="5"/>
  <c r="K68" i="5"/>
  <c r="G68" i="5"/>
  <c r="J68" i="5"/>
  <c r="F68" i="5"/>
  <c r="I68" i="5"/>
  <c r="H68" i="5"/>
  <c r="E68" i="5"/>
  <c r="L68" i="5"/>
  <c r="D68" i="5"/>
  <c r="B64" i="5"/>
  <c r="K64" i="5"/>
  <c r="G64" i="5"/>
  <c r="J64" i="5"/>
  <c r="F64" i="5"/>
  <c r="E64" i="5"/>
  <c r="L64" i="5"/>
  <c r="D64" i="5"/>
  <c r="I64" i="5"/>
  <c r="H64" i="5"/>
  <c r="B60" i="5"/>
  <c r="K60" i="5"/>
  <c r="G60" i="5"/>
  <c r="J60" i="5"/>
  <c r="F60" i="5"/>
  <c r="I60" i="5"/>
  <c r="H60" i="5"/>
  <c r="E60" i="5"/>
  <c r="D60" i="5"/>
  <c r="L60" i="5"/>
  <c r="B56" i="5"/>
  <c r="K56" i="5"/>
  <c r="G56" i="5"/>
  <c r="J56" i="5"/>
  <c r="F56" i="5"/>
  <c r="E56" i="5"/>
  <c r="L56" i="5"/>
  <c r="D56" i="5"/>
  <c r="I56" i="5"/>
  <c r="H56" i="5"/>
  <c r="B52" i="5"/>
  <c r="K52" i="5"/>
  <c r="G52" i="5"/>
  <c r="J52" i="5"/>
  <c r="F52" i="5"/>
  <c r="I52" i="5"/>
  <c r="H52" i="5"/>
  <c r="E52" i="5"/>
  <c r="D52" i="5"/>
  <c r="L52" i="5"/>
  <c r="B48" i="5"/>
  <c r="K48" i="5"/>
  <c r="G48" i="5"/>
  <c r="J48" i="5"/>
  <c r="F48" i="5"/>
  <c r="E48" i="5"/>
  <c r="L48" i="5"/>
  <c r="D48" i="5"/>
  <c r="I48" i="5"/>
  <c r="H48" i="5"/>
  <c r="B44" i="5"/>
  <c r="K44" i="5"/>
  <c r="G44" i="5"/>
  <c r="J44" i="5"/>
  <c r="F44" i="5"/>
  <c r="I44" i="5"/>
  <c r="H44" i="5"/>
  <c r="E44" i="5"/>
  <c r="D44" i="5"/>
  <c r="L44" i="5"/>
  <c r="B40" i="5"/>
  <c r="J40" i="5"/>
  <c r="F40" i="5"/>
  <c r="H40" i="5"/>
  <c r="L40" i="5"/>
  <c r="G40" i="5"/>
  <c r="K40" i="5"/>
  <c r="D40" i="5"/>
  <c r="I40" i="5"/>
  <c r="E40" i="5"/>
  <c r="B36" i="5"/>
  <c r="K36" i="5"/>
  <c r="G36" i="5"/>
  <c r="J36" i="5"/>
  <c r="F36" i="5"/>
  <c r="I36" i="5"/>
  <c r="L36" i="5"/>
  <c r="H36" i="5"/>
  <c r="E36" i="5"/>
  <c r="D36" i="5"/>
  <c r="B32" i="5"/>
  <c r="K32" i="5"/>
  <c r="G32" i="5"/>
  <c r="J32" i="5"/>
  <c r="F32" i="5"/>
  <c r="E32" i="5"/>
  <c r="L32" i="5"/>
  <c r="D32" i="5"/>
  <c r="I32" i="5"/>
  <c r="H32" i="5"/>
  <c r="B28" i="5"/>
  <c r="K28" i="5"/>
  <c r="G28" i="5"/>
  <c r="J28" i="5"/>
  <c r="F28" i="5"/>
  <c r="I28" i="5"/>
  <c r="E28" i="5"/>
  <c r="D28" i="5"/>
  <c r="H28" i="5"/>
  <c r="L28" i="5"/>
  <c r="B24" i="5"/>
  <c r="K24" i="5"/>
  <c r="G24" i="5"/>
  <c r="J24" i="5"/>
  <c r="F24" i="5"/>
  <c r="E24" i="5"/>
  <c r="I24" i="5"/>
  <c r="H24" i="5"/>
  <c r="L24" i="5"/>
  <c r="D24" i="5"/>
  <c r="B20" i="5"/>
  <c r="K20" i="5"/>
  <c r="J20" i="5"/>
  <c r="F20" i="5"/>
  <c r="I20" i="5"/>
  <c r="D20" i="5"/>
  <c r="L20" i="5"/>
  <c r="H20" i="5"/>
  <c r="G20" i="5"/>
  <c r="E20" i="5"/>
  <c r="B16" i="5"/>
  <c r="J16" i="5"/>
  <c r="F16" i="5"/>
  <c r="H16" i="5"/>
  <c r="K16" i="5"/>
  <c r="D16" i="5"/>
  <c r="L16" i="5"/>
  <c r="G16" i="5"/>
  <c r="E16" i="5"/>
  <c r="I16" i="5"/>
  <c r="B12" i="5"/>
  <c r="J12" i="5"/>
  <c r="F12" i="5"/>
  <c r="L12" i="5"/>
  <c r="G12" i="5"/>
  <c r="D12" i="5"/>
  <c r="K12" i="5"/>
  <c r="E12" i="5"/>
  <c r="I12" i="5"/>
  <c r="H12" i="5"/>
  <c r="B8" i="5"/>
  <c r="J8" i="5"/>
  <c r="F8" i="5"/>
  <c r="L8" i="5"/>
  <c r="D8" i="5"/>
  <c r="K8" i="5"/>
  <c r="I8" i="5"/>
  <c r="E8" i="5"/>
  <c r="H8" i="5"/>
  <c r="G8" i="5"/>
  <c r="B70" i="5"/>
  <c r="I70" i="5"/>
  <c r="E70" i="5"/>
  <c r="L70" i="5"/>
  <c r="H70" i="5"/>
  <c r="D70" i="5"/>
  <c r="G70" i="5"/>
  <c r="F70" i="5"/>
  <c r="K70" i="5"/>
  <c r="J70" i="5"/>
  <c r="B58" i="5"/>
  <c r="I58" i="5"/>
  <c r="E58" i="5"/>
  <c r="L58" i="5"/>
  <c r="H58" i="5"/>
  <c r="D58" i="5"/>
  <c r="K58" i="5"/>
  <c r="J58" i="5"/>
  <c r="G58" i="5"/>
  <c r="F58" i="5"/>
  <c r="B34" i="5"/>
  <c r="I34" i="5"/>
  <c r="E34" i="5"/>
  <c r="L34" i="5"/>
  <c r="H34" i="5"/>
  <c r="D34" i="5"/>
  <c r="K34" i="5"/>
  <c r="J34" i="5"/>
  <c r="G34" i="5"/>
  <c r="F34" i="5"/>
  <c r="B73" i="5"/>
  <c r="J73" i="5"/>
  <c r="F73" i="5"/>
  <c r="I73" i="5"/>
  <c r="E73" i="5"/>
  <c r="L73" i="5"/>
  <c r="D73" i="5"/>
  <c r="K73" i="5"/>
  <c r="H73" i="5"/>
  <c r="G73" i="5"/>
  <c r="B65" i="5"/>
  <c r="J65" i="5"/>
  <c r="F65" i="5"/>
  <c r="I65" i="5"/>
  <c r="E65" i="5"/>
  <c r="L65" i="5"/>
  <c r="D65" i="5"/>
  <c r="K65" i="5"/>
  <c r="H65" i="5"/>
  <c r="G65" i="5"/>
  <c r="B57" i="5"/>
  <c r="J57" i="5"/>
  <c r="F57" i="5"/>
  <c r="I57" i="5"/>
  <c r="E57" i="5"/>
  <c r="L57" i="5"/>
  <c r="D57" i="5"/>
  <c r="K57" i="5"/>
  <c r="H57" i="5"/>
  <c r="G57" i="5"/>
  <c r="B49" i="5"/>
  <c r="J49" i="5"/>
  <c r="F49" i="5"/>
  <c r="I49" i="5"/>
  <c r="E49" i="5"/>
  <c r="L49" i="5"/>
  <c r="D49" i="5"/>
  <c r="K49" i="5"/>
  <c r="H49" i="5"/>
  <c r="G49" i="5"/>
  <c r="B41" i="5"/>
  <c r="I41" i="5"/>
  <c r="E41" i="5"/>
  <c r="J41" i="5"/>
  <c r="D41" i="5"/>
  <c r="H41" i="5"/>
  <c r="L41" i="5"/>
  <c r="G41" i="5"/>
  <c r="K41" i="5"/>
  <c r="F41" i="5"/>
  <c r="B33" i="5"/>
  <c r="J33" i="5"/>
  <c r="F33" i="5"/>
  <c r="I33" i="5"/>
  <c r="E33" i="5"/>
  <c r="L33" i="5"/>
  <c r="D33" i="5"/>
  <c r="H33" i="5"/>
  <c r="G33" i="5"/>
  <c r="K33" i="5"/>
  <c r="B25" i="5"/>
  <c r="J25" i="5"/>
  <c r="F25" i="5"/>
  <c r="I25" i="5"/>
  <c r="E25" i="5"/>
  <c r="L25" i="5"/>
  <c r="D25" i="5"/>
  <c r="K25" i="5"/>
  <c r="H25" i="5"/>
  <c r="G25" i="5"/>
  <c r="B21" i="5"/>
  <c r="J21" i="5"/>
  <c r="F21" i="5"/>
  <c r="I21" i="5"/>
  <c r="E21" i="5"/>
  <c r="H21" i="5"/>
  <c r="D21" i="5"/>
  <c r="G21" i="5"/>
  <c r="L21" i="5"/>
  <c r="K21" i="5"/>
  <c r="B17" i="5"/>
  <c r="I17" i="5"/>
  <c r="E17" i="5"/>
  <c r="J17" i="5"/>
  <c r="D17" i="5"/>
  <c r="G17" i="5"/>
  <c r="F17" i="5"/>
  <c r="H17" i="5"/>
  <c r="L17" i="5"/>
  <c r="K17" i="5"/>
  <c r="B9" i="5"/>
  <c r="I9" i="5"/>
  <c r="E9" i="5"/>
  <c r="K9" i="5"/>
  <c r="J9" i="5"/>
  <c r="L9" i="5"/>
  <c r="H9" i="5"/>
  <c r="D9" i="5"/>
  <c r="G9" i="5"/>
  <c r="F9" i="5"/>
  <c r="B75" i="5"/>
  <c r="L75" i="5"/>
  <c r="H75" i="5"/>
  <c r="D75" i="5"/>
  <c r="K75" i="5"/>
  <c r="G75" i="5"/>
  <c r="J75" i="5"/>
  <c r="I75" i="5"/>
  <c r="F75" i="5"/>
  <c r="E75" i="5"/>
  <c r="B71" i="5"/>
  <c r="L71" i="5"/>
  <c r="H71" i="5"/>
  <c r="D71" i="5"/>
  <c r="K71" i="5"/>
  <c r="G71" i="5"/>
  <c r="F71" i="5"/>
  <c r="E71" i="5"/>
  <c r="J71" i="5"/>
  <c r="I71" i="5"/>
  <c r="B67" i="5"/>
  <c r="L67" i="5"/>
  <c r="H67" i="5"/>
  <c r="D67" i="5"/>
  <c r="K67" i="5"/>
  <c r="G67" i="5"/>
  <c r="J67" i="5"/>
  <c r="I67" i="5"/>
  <c r="F67" i="5"/>
  <c r="E67" i="5"/>
  <c r="B63" i="5"/>
  <c r="L63" i="5"/>
  <c r="H63" i="5"/>
  <c r="D63" i="5"/>
  <c r="K63" i="5"/>
  <c r="G63" i="5"/>
  <c r="F63" i="5"/>
  <c r="E63" i="5"/>
  <c r="I63" i="5"/>
  <c r="J63" i="5"/>
  <c r="B59" i="5"/>
  <c r="L59" i="5"/>
  <c r="H59" i="5"/>
  <c r="D59" i="5"/>
  <c r="K59" i="5"/>
  <c r="G59" i="5"/>
  <c r="J59" i="5"/>
  <c r="I59" i="5"/>
  <c r="F59" i="5"/>
  <c r="E59" i="5"/>
  <c r="B55" i="5"/>
  <c r="L55" i="5"/>
  <c r="H55" i="5"/>
  <c r="D55" i="5"/>
  <c r="K55" i="5"/>
  <c r="G55" i="5"/>
  <c r="F55" i="5"/>
  <c r="E55" i="5"/>
  <c r="J55" i="5"/>
  <c r="I55" i="5"/>
  <c r="B51" i="5"/>
  <c r="L51" i="5"/>
  <c r="H51" i="5"/>
  <c r="D51" i="5"/>
  <c r="K51" i="5"/>
  <c r="G51" i="5"/>
  <c r="J51" i="5"/>
  <c r="I51" i="5"/>
  <c r="E51" i="5"/>
  <c r="F51" i="5"/>
  <c r="B47" i="5"/>
  <c r="L47" i="5"/>
  <c r="H47" i="5"/>
  <c r="D47" i="5"/>
  <c r="K47" i="5"/>
  <c r="G47" i="5"/>
  <c r="F47" i="5"/>
  <c r="E47" i="5"/>
  <c r="J47" i="5"/>
  <c r="I47" i="5"/>
  <c r="B43" i="5"/>
  <c r="L43" i="5"/>
  <c r="H43" i="5"/>
  <c r="D43" i="5"/>
  <c r="K43" i="5"/>
  <c r="G43" i="5"/>
  <c r="J43" i="5"/>
  <c r="I43" i="5"/>
  <c r="F43" i="5"/>
  <c r="E43" i="5"/>
  <c r="B39" i="5"/>
  <c r="K39" i="5"/>
  <c r="G39" i="5"/>
  <c r="L39" i="5"/>
  <c r="F39" i="5"/>
  <c r="J39" i="5"/>
  <c r="E39" i="5"/>
  <c r="I39" i="5"/>
  <c r="D39" i="5"/>
  <c r="H39" i="5"/>
  <c r="B35" i="5"/>
  <c r="L35" i="5"/>
  <c r="H35" i="5"/>
  <c r="D35" i="5"/>
  <c r="K35" i="5"/>
  <c r="G35" i="5"/>
  <c r="J35" i="5"/>
  <c r="F35" i="5"/>
  <c r="E35" i="5"/>
  <c r="I35" i="5"/>
  <c r="B31" i="5"/>
  <c r="L31" i="5"/>
  <c r="H31" i="5"/>
  <c r="D31" i="5"/>
  <c r="K31" i="5"/>
  <c r="G31" i="5"/>
  <c r="F31" i="5"/>
  <c r="J31" i="5"/>
  <c r="I31" i="5"/>
  <c r="E31" i="5"/>
  <c r="B27" i="5"/>
  <c r="L27" i="5"/>
  <c r="H27" i="5"/>
  <c r="D27" i="5"/>
  <c r="K27" i="5"/>
  <c r="G27" i="5"/>
  <c r="J27" i="5"/>
  <c r="I27" i="5"/>
  <c r="F27" i="5"/>
  <c r="E27" i="5"/>
  <c r="B23" i="5"/>
  <c r="L23" i="5"/>
  <c r="H23" i="5"/>
  <c r="D23" i="5"/>
  <c r="K23" i="5"/>
  <c r="G23" i="5"/>
  <c r="F23" i="5"/>
  <c r="E23" i="5"/>
  <c r="J23" i="5"/>
  <c r="I23" i="5"/>
  <c r="B19" i="5"/>
  <c r="K19" i="5"/>
  <c r="G19" i="5"/>
  <c r="H19" i="5"/>
  <c r="J19" i="5"/>
  <c r="I19" i="5"/>
  <c r="L19" i="5"/>
  <c r="F19" i="5"/>
  <c r="E19" i="5"/>
  <c r="D19" i="5"/>
  <c r="B15" i="5"/>
  <c r="K15" i="5"/>
  <c r="G15" i="5"/>
  <c r="L15" i="5"/>
  <c r="F15" i="5"/>
  <c r="I15" i="5"/>
  <c r="J15" i="5"/>
  <c r="E15" i="5"/>
  <c r="D15" i="5"/>
  <c r="H15" i="5"/>
  <c r="B11" i="5"/>
  <c r="K11" i="5"/>
  <c r="G11" i="5"/>
  <c r="J11" i="5"/>
  <c r="E11" i="5"/>
  <c r="L11" i="5"/>
  <c r="I11" i="5"/>
  <c r="D11" i="5"/>
  <c r="H11" i="5"/>
  <c r="F11" i="5"/>
  <c r="L7" i="5"/>
  <c r="H7" i="5"/>
  <c r="D7" i="5"/>
  <c r="K7" i="5"/>
  <c r="G7" i="5"/>
  <c r="I7" i="5"/>
  <c r="J7" i="5"/>
  <c r="F7" i="5"/>
  <c r="E7" i="5"/>
  <c r="I6" i="5"/>
  <c r="E6" i="5"/>
  <c r="H6" i="5"/>
  <c r="K6" i="5"/>
  <c r="G6" i="5"/>
  <c r="J6" i="5"/>
  <c r="F6" i="5"/>
  <c r="L6" i="5"/>
  <c r="D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日本マーチングバンド協会 関東支部事務局</author>
  </authors>
  <commentList>
    <comment ref="O11" authorId="0" shapeId="0" xr:uid="{5A78BF73-6E6B-4BFD-AA05-5A1FC6CF73FD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12" authorId="0" shapeId="0" xr:uid="{2B3701E0-5C39-47D4-9958-AE6269F7D39B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13" authorId="0" shapeId="0" xr:uid="{F7C7AE03-4EDC-4F6E-AD93-23C01D0E5047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14" authorId="0" shapeId="0" xr:uid="{881E6E93-17B2-48B8-82DE-FFB32FC00F1B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15" authorId="0" shapeId="0" xr:uid="{AE584F5E-0F77-48D8-AF56-BDE4FAB1AAC1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16" authorId="0" shapeId="0" xr:uid="{E3CE27C6-668B-4664-9ACD-2F8D3675033A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17" authorId="0" shapeId="0" xr:uid="{69AFE254-CCC0-4C50-AD89-9DC9258DCA1E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18" authorId="0" shapeId="0" xr:uid="{44DCF601-34BD-4BD9-B63A-68BEE55A0922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19" authorId="0" shapeId="0" xr:uid="{478F58A3-6A30-48EE-9CD6-6F27D2FFC8F6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20" authorId="0" shapeId="0" xr:uid="{A0EF4098-C7F3-45D9-87A0-FEF182734421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21" authorId="0" shapeId="0" xr:uid="{EE7050C8-9D5B-482E-9AC2-9EB660344D86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22" authorId="0" shapeId="0" xr:uid="{BD90A969-1D29-4E5A-B98F-643B8DD7795D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23" authorId="0" shapeId="0" xr:uid="{F43D2E1A-2B19-4869-8642-1AEE0C97F119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24" authorId="0" shapeId="0" xr:uid="{F71C6FA6-B71D-4FC1-A894-6793E6A0F5B1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  <comment ref="O25" authorId="0" shapeId="0" xr:uid="{8230C6A3-70A0-45FB-85C9-5118FD8D8A22}">
      <text>
        <r>
          <rPr>
            <b/>
            <sz val="9"/>
            <color indexed="81"/>
            <rFont val="MS P ゴシック"/>
            <family val="3"/>
            <charset val="128"/>
          </rPr>
          <t>入力を削除する場合はDelete
※紛失した場合のみ購入</t>
        </r>
      </text>
    </comment>
  </commentList>
</comments>
</file>

<file path=xl/sharedStrings.xml><?xml version="1.0" encoding="utf-8"?>
<sst xmlns="http://schemas.openxmlformats.org/spreadsheetml/2006/main" count="99" uniqueCount="91">
  <si>
    <t>TEL</t>
    <phoneticPr fontId="2"/>
  </si>
  <si>
    <t>FAX</t>
  </si>
  <si>
    <t>No.</t>
  </si>
  <si>
    <t>CG</t>
    <phoneticPr fontId="2"/>
  </si>
  <si>
    <t>MM</t>
    <phoneticPr fontId="2"/>
  </si>
  <si>
    <t>CG</t>
    <phoneticPr fontId="2"/>
  </si>
  <si>
    <t>MP</t>
    <phoneticPr fontId="2"/>
  </si>
  <si>
    <t>MM1</t>
  </si>
  <si>
    <t>MM2</t>
  </si>
  <si>
    <t>MM3</t>
  </si>
  <si>
    <t>MM4</t>
  </si>
  <si>
    <t>CG1</t>
  </si>
  <si>
    <t>CG2</t>
  </si>
  <si>
    <t>CG3</t>
  </si>
  <si>
    <t>CG4</t>
  </si>
  <si>
    <t>MP1</t>
  </si>
  <si>
    <t>MP2</t>
  </si>
  <si>
    <t>MP3</t>
  </si>
  <si>
    <t>MP4</t>
  </si>
  <si>
    <t>級</t>
    <rPh sb="0" eb="1">
      <t>キュウ</t>
    </rPh>
    <phoneticPr fontId="2"/>
  </si>
  <si>
    <t>E-mail</t>
    <phoneticPr fontId="2"/>
  </si>
  <si>
    <r>
      <rPr>
        <sz val="11"/>
        <color theme="1"/>
        <rFont val="ＭＳ Ｐゴシック"/>
        <family val="2"/>
        <charset val="128"/>
      </rPr>
      <t>団体名</t>
    </r>
    <rPh sb="0" eb="2">
      <t>ダンタイ</t>
    </rPh>
    <rPh sb="2" eb="3">
      <t>メイ</t>
    </rPh>
    <phoneticPr fontId="1"/>
  </si>
  <si>
    <r>
      <rPr>
        <sz val="11"/>
        <color theme="1"/>
        <rFont val="ＭＳ Ｐゴシック"/>
        <family val="2"/>
        <charset val="128"/>
      </rPr>
      <t>連絡先氏名</t>
    </r>
    <rPh sb="0" eb="3">
      <t>レンラクサキ</t>
    </rPh>
    <rPh sb="3" eb="5">
      <t>シメイ</t>
    </rPh>
    <phoneticPr fontId="1"/>
  </si>
  <si>
    <t>〒</t>
  </si>
  <si>
    <r>
      <rPr>
        <sz val="11"/>
        <color theme="1"/>
        <rFont val="ＭＳ Ｐゴシック"/>
        <family val="2"/>
        <charset val="128"/>
      </rPr>
      <t>住所</t>
    </r>
    <rPh sb="0" eb="2">
      <t>ジュウショ</t>
    </rPh>
    <phoneticPr fontId="1"/>
  </si>
  <si>
    <t>TEL</t>
  </si>
  <si>
    <r>
      <rPr>
        <sz val="11"/>
        <color theme="1"/>
        <rFont val="ＭＳ Ｐゴシック"/>
        <family val="2"/>
        <charset val="128"/>
      </rPr>
      <t>電車</t>
    </r>
    <rPh sb="0" eb="2">
      <t>デンシャ</t>
    </rPh>
    <phoneticPr fontId="1"/>
  </si>
  <si>
    <r>
      <rPr>
        <sz val="11"/>
        <color theme="1"/>
        <rFont val="ＭＳ Ｐゴシック"/>
        <family val="2"/>
        <charset val="128"/>
      </rPr>
      <t>車</t>
    </r>
    <rPh sb="0" eb="1">
      <t>クルマ</t>
    </rPh>
    <phoneticPr fontId="1"/>
  </si>
  <si>
    <t>車種</t>
    <rPh sb="0" eb="2">
      <t>シャシュ</t>
    </rPh>
    <phoneticPr fontId="2"/>
  </si>
  <si>
    <t>バス</t>
  </si>
  <si>
    <t>大きさ</t>
    <rPh sb="0" eb="1">
      <t>オオ</t>
    </rPh>
    <phoneticPr fontId="2"/>
  </si>
  <si>
    <t>←色付きのセルをコピーして、『団体別』に値で貼付</t>
    <rPh sb="1" eb="3">
      <t>イロツ</t>
    </rPh>
    <rPh sb="15" eb="17">
      <t>ダンタイ</t>
    </rPh>
    <rPh sb="17" eb="18">
      <t>ベツ</t>
    </rPh>
    <rPh sb="20" eb="21">
      <t>アタイ</t>
    </rPh>
    <rPh sb="22" eb="24">
      <t>ハリツケ</t>
    </rPh>
    <phoneticPr fontId="2"/>
  </si>
  <si>
    <t>団体名</t>
  </si>
  <si>
    <t>都県</t>
  </si>
  <si>
    <t>コース</t>
  </si>
  <si>
    <t>級</t>
  </si>
  <si>
    <t>氏名</t>
  </si>
  <si>
    <t>フリガナ</t>
  </si>
  <si>
    <t>性別</t>
  </si>
  <si>
    <t>学年または年齢</t>
  </si>
  <si>
    <t>現在級</t>
  </si>
  <si>
    <t>受験</t>
  </si>
  <si>
    <t>パスポート購入</t>
  </si>
  <si>
    <t>←色付きのセルをコピーして、『受講生名簿』に値で貼付</t>
    <rPh sb="1" eb="3">
      <t>イロツ</t>
    </rPh>
    <rPh sb="15" eb="18">
      <t>ジュコウセイ</t>
    </rPh>
    <rPh sb="18" eb="20">
      <t>メイボ</t>
    </rPh>
    <rPh sb="22" eb="23">
      <t>アタイ</t>
    </rPh>
    <rPh sb="24" eb="26">
      <t>ハリツケ</t>
    </rPh>
    <phoneticPr fontId="2"/>
  </si>
  <si>
    <t>住所</t>
    <rPh sb="0" eb="2">
      <t>ジュウショ</t>
    </rPh>
    <phoneticPr fontId="2"/>
  </si>
  <si>
    <t>〒</t>
    <phoneticPr fontId="2"/>
  </si>
  <si>
    <t>連　絡　先</t>
    <phoneticPr fontId="2"/>
  </si>
  <si>
    <t>団体名　</t>
    <phoneticPr fontId="2"/>
  </si>
  <si>
    <t>代表者名</t>
  </si>
  <si>
    <t>氏名</t>
    <rPh sb="0" eb="2">
      <t>シメイ</t>
    </rPh>
    <phoneticPr fontId="2"/>
  </si>
  <si>
    <t>氏    名</t>
    <phoneticPr fontId="2"/>
  </si>
  <si>
    <t>学年
または
年齢</t>
    <phoneticPr fontId="2"/>
  </si>
  <si>
    <t>現在級</t>
    <rPh sb="0" eb="2">
      <t>ゲンザイ</t>
    </rPh>
    <rPh sb="2" eb="3">
      <t>キュウ</t>
    </rPh>
    <phoneticPr fontId="2"/>
  </si>
  <si>
    <t>パスポート
購入</t>
    <rPh sb="6" eb="8">
      <t>コウニュウ</t>
    </rPh>
    <phoneticPr fontId="2"/>
  </si>
  <si>
    <t>例</t>
    <rPh sb="0" eb="1">
      <t>レイ</t>
    </rPh>
    <phoneticPr fontId="2"/>
  </si>
  <si>
    <t>関東　太郎</t>
    <rPh sb="0" eb="2">
      <t>カントウ</t>
    </rPh>
    <rPh sb="3" eb="5">
      <t>タロウ</t>
    </rPh>
    <phoneticPr fontId="2"/>
  </si>
  <si>
    <t>カントウ　タロウ</t>
    <phoneticPr fontId="2"/>
  </si>
  <si>
    <t xml:space="preserve">高2 </t>
    <rPh sb="0" eb="1">
      <t>コウ</t>
    </rPh>
    <phoneticPr fontId="2"/>
  </si>
  <si>
    <t>合計数</t>
    <rPh sb="0" eb="3">
      <t>ゴウケイスウ</t>
    </rPh>
    <phoneticPr fontId="2"/>
  </si>
  <si>
    <t>コース</t>
    <phoneticPr fontId="2"/>
  </si>
  <si>
    <t>受
講
料</t>
    <phoneticPr fontId="2"/>
  </si>
  <si>
    <t>単価</t>
  </si>
  <si>
    <t>人数</t>
    <rPh sb="0" eb="1">
      <t>ニン</t>
    </rPh>
    <phoneticPr fontId="2"/>
  </si>
  <si>
    <t>金額</t>
  </si>
  <si>
    <t>検
定
料</t>
    <phoneticPr fontId="2"/>
  </si>
  <si>
    <t>受講</t>
    <rPh sb="0" eb="2">
      <t>ジュコウ</t>
    </rPh>
    <phoneticPr fontId="2"/>
  </si>
  <si>
    <t>検定受験</t>
    <rPh sb="0" eb="2">
      <t>ケンテイ</t>
    </rPh>
    <rPh sb="2" eb="4">
      <t>ジュケン</t>
    </rPh>
    <phoneticPr fontId="2"/>
  </si>
  <si>
    <t>合計</t>
    <rPh sb="0" eb="2">
      <t>ゴウケイ</t>
    </rPh>
    <phoneticPr fontId="2"/>
  </si>
  <si>
    <t>パスポート購入</t>
    <rPh sb="5" eb="7">
      <t>コウニュウ</t>
    </rPh>
    <phoneticPr fontId="2"/>
  </si>
  <si>
    <t>受講料・検定料</t>
    <rPh sb="0" eb="3">
      <t>ジュコウリョウ</t>
    </rPh>
    <rPh sb="4" eb="7">
      <t>ケンテイリョウ</t>
    </rPh>
    <phoneticPr fontId="2"/>
  </si>
  <si>
    <t>冊　×１３０円</t>
    <rPh sb="0" eb="1">
      <t>サツ</t>
    </rPh>
    <rPh sb="6" eb="7">
      <t>エン</t>
    </rPh>
    <phoneticPr fontId="2"/>
  </si>
  <si>
    <t>受講する</t>
    <phoneticPr fontId="2"/>
  </si>
  <si>
    <t>受験する</t>
    <phoneticPr fontId="2"/>
  </si>
  <si>
    <t>黄色列はプルダウンメニューから選択してください</t>
    <rPh sb="0" eb="2">
      <t>キイロ</t>
    </rPh>
    <rPh sb="2" eb="3">
      <t>レツ</t>
    </rPh>
    <rPh sb="15" eb="17">
      <t>センタク</t>
    </rPh>
    <phoneticPr fontId="2"/>
  </si>
  <si>
    <t>振込済み</t>
    <rPh sb="0" eb="2">
      <t>フリコミ</t>
    </rPh>
    <rPh sb="2" eb="3">
      <t>ズ</t>
    </rPh>
    <phoneticPr fontId="2"/>
  </si>
  <si>
    <t>これから振り込む</t>
    <rPh sb="4" eb="5">
      <t>フ</t>
    </rPh>
    <rPh sb="6" eb="7">
      <t>コ</t>
    </rPh>
    <phoneticPr fontId="2"/>
  </si>
  <si>
    <t>予定日</t>
    <rPh sb="0" eb="3">
      <t>ヨテイビ</t>
    </rPh>
    <phoneticPr fontId="2"/>
  </si>
  <si>
    <t>実施日</t>
    <rPh sb="0" eb="3">
      <t>ジッシビ</t>
    </rPh>
    <phoneticPr fontId="2"/>
  </si>
  <si>
    <t>記入日</t>
    <rPh sb="0" eb="3">
      <t>キニュウビ</t>
    </rPh>
    <phoneticPr fontId="2"/>
  </si>
  <si>
    <t>来場方法</t>
    <rPh sb="0" eb="4">
      <t>ライジョウホウホウ</t>
    </rPh>
    <phoneticPr fontId="2"/>
  </si>
  <si>
    <t>郵便振替口座　　00160-7-501139</t>
    <phoneticPr fontId="2"/>
  </si>
  <si>
    <t>日本マーチングバンド協会関東支部</t>
    <phoneticPr fontId="2"/>
  </si>
  <si>
    <t>①受講料・検定料合計金額</t>
    <rPh sb="8" eb="10">
      <t>ゴウケイ</t>
    </rPh>
    <rPh sb="10" eb="12">
      <t>キンガク</t>
    </rPh>
    <phoneticPr fontId="2"/>
  </si>
  <si>
    <t>②パスポート購入合計金額</t>
    <rPh sb="6" eb="8">
      <t>コウニュウ</t>
    </rPh>
    <rPh sb="8" eb="10">
      <t>ゴウケイ</t>
    </rPh>
    <rPh sb="10" eb="12">
      <t>キンガク</t>
    </rPh>
    <phoneticPr fontId="2"/>
  </si>
  <si>
    <t>①＋②　お振込額合計</t>
    <rPh sb="5" eb="8">
      <t>フリコミガク</t>
    </rPh>
    <rPh sb="8" eb="10">
      <t>ゴウケイ</t>
    </rPh>
    <phoneticPr fontId="2"/>
  </si>
  <si>
    <t>車の場合　台数・車種をご記入ください</t>
    <rPh sb="0" eb="1">
      <t>クルマ</t>
    </rPh>
    <rPh sb="2" eb="4">
      <t>バアイ</t>
    </rPh>
    <rPh sb="5" eb="7">
      <t>ダイスウ</t>
    </rPh>
    <rPh sb="8" eb="10">
      <t>シャシュ</t>
    </rPh>
    <rPh sb="12" eb="14">
      <t>キニュウ</t>
    </rPh>
    <phoneticPr fontId="2"/>
  </si>
  <si>
    <t>台数</t>
    <rPh sb="0" eb="2">
      <t>ダイスウ</t>
    </rPh>
    <phoneticPr fontId="2"/>
  </si>
  <si>
    <t>選択してください</t>
  </si>
  <si>
    <t>その他の場合</t>
    <rPh sb="2" eb="3">
      <t>タ</t>
    </rPh>
    <rPh sb="4" eb="6">
      <t>バアイ</t>
    </rPh>
    <phoneticPr fontId="2"/>
  </si>
  <si>
    <t>問い合わせ先　　日本マーチングバンド協会関東支部　mbkanto@m-bkanto.org</t>
    <rPh sb="0" eb="1">
      <t>ト</t>
    </rPh>
    <rPh sb="2" eb="3">
      <t>ア</t>
    </rPh>
    <rPh sb="5" eb="6">
      <t>サキ</t>
    </rPh>
    <rPh sb="8" eb="10">
      <t>ニホン</t>
    </rPh>
    <rPh sb="18" eb="20">
      <t>キョウカイ</t>
    </rPh>
    <rPh sb="20" eb="24">
      <t>カントウシブ</t>
    </rPh>
    <phoneticPr fontId="2"/>
  </si>
  <si>
    <t>2024年度　マーチング技能検定　関東地区講習会受講申込書</t>
    <rPh sb="24" eb="26">
      <t>ジュコウ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</si>
</sst>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&quot;年&quot;m&quot;月&quot;d&quot;日&quot;;@"/>
  </numFmts>
  <fonts count="17">
    <font>
      <sz val="12"/>
      <name val="Arial"/>
      <family val="2"/>
    </font>
    <font>
      <sz val="11"/>
      <color indexed="8"/>
      <name val="Franklin Gothic Book"/>
      <family val="2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2"/>
      <color rgb="FFFF0000"/>
      <name val="HGP創英角ﾎﾟｯﾌﾟ体"/>
      <family val="3"/>
      <charset val="128"/>
    </font>
    <font>
      <sz val="12"/>
      <name val="ヒラギノ丸ゴ Pro W4"/>
      <family val="3"/>
      <charset val="128"/>
    </font>
    <font>
      <sz val="11"/>
      <color indexed="8"/>
      <name val="ＭＳ Ｐゴシック"/>
      <family val="3"/>
      <charset val="129"/>
    </font>
    <font>
      <sz val="11"/>
      <color theme="1"/>
      <name val="ＭＳ Ｐゴシック"/>
      <family val="2"/>
      <charset val="128"/>
    </font>
    <font>
      <sz val="11"/>
      <color indexed="8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>
      <alignment vertical="center"/>
    </xf>
  </cellStyleXfs>
  <cellXfs count="194">
    <xf numFmtId="0" fontId="0" fillId="0" borderId="0" xfId="0"/>
    <xf numFmtId="0" fontId="3" fillId="0" borderId="0" xfId="0" applyFont="1"/>
    <xf numFmtId="0" fontId="0" fillId="3" borderId="0" xfId="0" applyFill="1"/>
    <xf numFmtId="0" fontId="5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4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47" xfId="0" applyFont="1" applyBorder="1" applyAlignment="1">
      <alignment vertical="center" shrinkToFit="1"/>
    </xf>
    <xf numFmtId="0" fontId="11" fillId="0" borderId="5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4" fillId="0" borderId="0" xfId="0" applyFont="1"/>
    <xf numFmtId="0" fontId="4" fillId="0" borderId="38" xfId="0" applyFont="1" applyBorder="1" applyAlignment="1">
      <alignment horizontal="center" vertical="center"/>
    </xf>
    <xf numFmtId="176" fontId="4" fillId="4" borderId="60" xfId="0" applyNumberFormat="1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176" fontId="4" fillId="0" borderId="48" xfId="0" applyNumberFormat="1" applyFont="1" applyBorder="1" applyAlignment="1">
      <alignment horizontal="center" vertical="center"/>
    </xf>
    <xf numFmtId="176" fontId="4" fillId="0" borderId="50" xfId="0" applyNumberFormat="1" applyFont="1" applyBorder="1" applyAlignment="1">
      <alignment horizontal="center" vertical="center"/>
    </xf>
    <xf numFmtId="176" fontId="4" fillId="4" borderId="50" xfId="0" applyNumberFormat="1" applyFont="1" applyFill="1" applyBorder="1" applyAlignment="1">
      <alignment horizontal="center" vertical="center"/>
    </xf>
    <xf numFmtId="176" fontId="4" fillId="4" borderId="55" xfId="0" applyNumberFormat="1" applyFont="1" applyFill="1" applyBorder="1" applyAlignment="1">
      <alignment horizontal="center" vertical="center"/>
    </xf>
    <xf numFmtId="176" fontId="4" fillId="4" borderId="70" xfId="0" applyNumberFormat="1" applyFont="1" applyFill="1" applyBorder="1" applyAlignment="1">
      <alignment horizontal="center" vertical="center"/>
    </xf>
    <xf numFmtId="176" fontId="4" fillId="4" borderId="44" xfId="0" applyNumberFormat="1" applyFont="1" applyFill="1" applyBorder="1" applyAlignment="1">
      <alignment horizontal="center" vertical="center"/>
    </xf>
    <xf numFmtId="176" fontId="4" fillId="4" borderId="71" xfId="0" applyNumberFormat="1" applyFont="1" applyFill="1" applyBorder="1" applyAlignment="1">
      <alignment horizontal="center" vertical="center"/>
    </xf>
    <xf numFmtId="0" fontId="4" fillId="0" borderId="73" xfId="0" applyFont="1" applyBorder="1" applyAlignment="1">
      <alignment vertical="center"/>
    </xf>
    <xf numFmtId="176" fontId="4" fillId="5" borderId="39" xfId="0" applyNumberFormat="1" applyFont="1" applyFill="1" applyBorder="1" applyAlignment="1">
      <alignment horizontal="center" vertical="center"/>
    </xf>
    <xf numFmtId="176" fontId="4" fillId="5" borderId="44" xfId="0" applyNumberFormat="1" applyFont="1" applyFill="1" applyBorder="1" applyAlignment="1">
      <alignment horizontal="center" vertical="center"/>
    </xf>
    <xf numFmtId="176" fontId="4" fillId="5" borderId="74" xfId="0" applyNumberFormat="1" applyFont="1" applyFill="1" applyBorder="1" applyAlignment="1">
      <alignment vertical="center"/>
    </xf>
    <xf numFmtId="176" fontId="4" fillId="5" borderId="75" xfId="0" applyNumberFormat="1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1" fillId="4" borderId="40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176" fontId="11" fillId="4" borderId="50" xfId="0" applyNumberFormat="1" applyFont="1" applyFill="1" applyBorder="1" applyAlignment="1">
      <alignment horizontal="center" vertical="center"/>
    </xf>
    <xf numFmtId="176" fontId="11" fillId="4" borderId="55" xfId="0" applyNumberFormat="1" applyFont="1" applyFill="1" applyBorder="1" applyAlignment="1">
      <alignment horizontal="center" vertical="center"/>
    </xf>
    <xf numFmtId="176" fontId="11" fillId="4" borderId="60" xfId="0" applyNumberFormat="1" applyFont="1" applyFill="1" applyBorder="1" applyAlignment="1">
      <alignment horizontal="center" vertical="center"/>
    </xf>
    <xf numFmtId="176" fontId="11" fillId="4" borderId="70" xfId="0" applyNumberFormat="1" applyFont="1" applyFill="1" applyBorder="1" applyAlignment="1">
      <alignment horizontal="center" vertical="center"/>
    </xf>
    <xf numFmtId="176" fontId="11" fillId="4" borderId="44" xfId="0" applyNumberFormat="1" applyFont="1" applyFill="1" applyBorder="1" applyAlignment="1">
      <alignment horizontal="center" vertical="center"/>
    </xf>
    <xf numFmtId="176" fontId="11" fillId="4" borderId="71" xfId="0" applyNumberFormat="1" applyFont="1" applyFill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5" fillId="5" borderId="75" xfId="0" applyFont="1" applyFill="1" applyBorder="1" applyAlignment="1">
      <alignment vertical="center"/>
    </xf>
    <xf numFmtId="0" fontId="4" fillId="0" borderId="24" xfId="0" applyFont="1" applyBorder="1" applyAlignment="1">
      <alignment horizontal="left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 shrinkToFit="1"/>
    </xf>
    <xf numFmtId="0" fontId="13" fillId="2" borderId="7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58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176" fontId="15" fillId="6" borderId="65" xfId="0" applyNumberFormat="1" applyFont="1" applyFill="1" applyBorder="1" applyAlignment="1">
      <alignment vertical="center"/>
    </xf>
    <xf numFmtId="176" fontId="15" fillId="6" borderId="5" xfId="0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0" borderId="69" xfId="0" applyFont="1" applyBorder="1" applyAlignment="1">
      <alignment vertical="center"/>
    </xf>
    <xf numFmtId="0" fontId="15" fillId="5" borderId="65" xfId="0" applyFont="1" applyFill="1" applyBorder="1" applyAlignment="1">
      <alignment vertical="center"/>
    </xf>
    <xf numFmtId="0" fontId="11" fillId="2" borderId="7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6" fontId="4" fillId="5" borderId="35" xfId="0" applyNumberFormat="1" applyFont="1" applyFill="1" applyBorder="1" applyAlignment="1">
      <alignment horizontal="center" vertical="center"/>
    </xf>
    <xf numFmtId="176" fontId="4" fillId="5" borderId="33" xfId="0" applyNumberFormat="1" applyFont="1" applyFill="1" applyBorder="1" applyAlignment="1">
      <alignment horizontal="center" vertical="center"/>
    </xf>
    <xf numFmtId="176" fontId="4" fillId="5" borderId="32" xfId="0" applyNumberFormat="1" applyFont="1" applyFill="1" applyBorder="1" applyAlignment="1">
      <alignment horizontal="center" vertical="center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67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11" fillId="0" borderId="33" xfId="0" applyFont="1" applyBorder="1" applyAlignment="1" applyProtection="1">
      <alignment vertical="center"/>
      <protection locked="0"/>
    </xf>
    <xf numFmtId="0" fontId="11" fillId="0" borderId="40" xfId="0" applyFont="1" applyBorder="1" applyAlignment="1" applyProtection="1">
      <alignment vertical="center"/>
      <protection locked="0"/>
    </xf>
    <xf numFmtId="0" fontId="4" fillId="0" borderId="79" xfId="0" applyFont="1" applyBorder="1" applyAlignment="1" applyProtection="1">
      <alignment horizontal="left" vertical="center"/>
      <protection locked="0"/>
    </xf>
    <xf numFmtId="0" fontId="12" fillId="0" borderId="2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177" fontId="12" fillId="0" borderId="41" xfId="0" applyNumberFormat="1" applyFont="1" applyBorder="1" applyAlignment="1" applyProtection="1">
      <alignment horizontal="center" vertical="center"/>
      <protection locked="0"/>
    </xf>
    <xf numFmtId="177" fontId="12" fillId="0" borderId="43" xfId="0" applyNumberFormat="1" applyFont="1" applyBorder="1" applyAlignment="1" applyProtection="1">
      <alignment horizontal="center" vertical="center"/>
      <protection locked="0"/>
    </xf>
    <xf numFmtId="177" fontId="12" fillId="0" borderId="71" xfId="0" applyNumberFormat="1" applyFont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177" fontId="12" fillId="0" borderId="51" xfId="0" applyNumberFormat="1" applyFont="1" applyBorder="1" applyAlignment="1" applyProtection="1">
      <alignment horizontal="center" vertical="center"/>
      <protection locked="0"/>
    </xf>
    <xf numFmtId="177" fontId="12" fillId="0" borderId="52" xfId="0" applyNumberFormat="1" applyFont="1" applyBorder="1" applyAlignment="1" applyProtection="1">
      <alignment horizontal="center" vertical="center"/>
      <protection locked="0"/>
    </xf>
    <xf numFmtId="177" fontId="12" fillId="0" borderId="59" xfId="0" applyNumberFormat="1" applyFont="1" applyBorder="1" applyAlignment="1" applyProtection="1">
      <alignment horizontal="center" vertical="center"/>
      <protection locked="0"/>
    </xf>
    <xf numFmtId="0" fontId="12" fillId="0" borderId="5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4" fillId="0" borderId="77" xfId="0" applyFont="1" applyBorder="1" applyAlignment="1" applyProtection="1">
      <alignment horizontal="center" vertical="center"/>
      <protection locked="0"/>
    </xf>
    <xf numFmtId="0" fontId="14" fillId="0" borderId="78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77" fontId="9" fillId="0" borderId="34" xfId="0" applyNumberFormat="1" applyFont="1" applyBorder="1" applyAlignment="1" applyProtection="1">
      <alignment horizontal="center" vertical="center"/>
      <protection locked="0"/>
    </xf>
    <xf numFmtId="177" fontId="9" fillId="0" borderId="36" xfId="0" applyNumberFormat="1" applyFont="1" applyBorder="1" applyAlignment="1" applyProtection="1">
      <alignment horizontal="center" vertical="center"/>
      <protection locked="0"/>
    </xf>
    <xf numFmtId="177" fontId="9" fillId="0" borderId="37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51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4" fillId="0" borderId="59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4" fillId="0" borderId="56" xfId="0" applyFont="1" applyBorder="1" applyAlignment="1" applyProtection="1">
      <alignment horizontal="left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0" fontId="4" fillId="0" borderId="71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7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</cellXfs>
  <cellStyles count="3">
    <cellStyle name="標準" xfId="0" builtinId="0"/>
    <cellStyle name="標準 2" xfId="2" xr:uid="{00000000-0005-0000-0000-000003000000}"/>
    <cellStyle name="標準 3" xfId="1" xr:uid="{00000000-0005-0000-0000-000004000000}"/>
  </cellStyles>
  <dxfs count="0"/>
  <tableStyles count="0" defaultTableStyle="TableStyleMedium2" defaultPivotStyle="PivotStyleLight16"/>
  <colors>
    <mruColors>
      <color rgb="FFFFCCFF"/>
      <color rgb="FFFF00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Q50"/>
  <sheetViews>
    <sheetView showGridLines="0" tabSelected="1" zoomScaleNormal="100" zoomScaleSheetLayoutView="100" workbookViewId="0">
      <selection activeCell="O11" sqref="O11"/>
    </sheetView>
  </sheetViews>
  <sheetFormatPr defaultColWidth="8.88671875" defaultRowHeight="13.5"/>
  <cols>
    <col min="1" max="1" width="5" style="7" customWidth="1"/>
    <col min="2" max="3" width="5" style="8" customWidth="1"/>
    <col min="4" max="10" width="5.21875" style="7" customWidth="1"/>
    <col min="11" max="11" width="5.21875" style="8" customWidth="1"/>
    <col min="12" max="12" width="5.21875" style="7" customWidth="1"/>
    <col min="13" max="14" width="5.77734375" style="23" customWidth="1"/>
    <col min="15" max="15" width="9" style="7" customWidth="1"/>
    <col min="16" max="16" width="10.88671875" style="7" hidden="1" customWidth="1"/>
    <col min="17" max="17" width="12.109375" style="7" hidden="1" customWidth="1"/>
    <col min="18" max="27" width="5.44140625" style="7" customWidth="1"/>
    <col min="28" max="29" width="8.88671875" style="7"/>
    <col min="30" max="30" width="3.109375" style="7" bestFit="1" customWidth="1"/>
    <col min="31" max="43" width="4.88671875" style="7" bestFit="1" customWidth="1"/>
    <col min="44" max="16384" width="8.88671875" style="7"/>
  </cols>
  <sheetData>
    <row r="1" spans="1:17" s="5" customFormat="1" ht="15.75" customHeight="1">
      <c r="A1" s="145"/>
      <c r="B1" s="145"/>
      <c r="C1" s="4"/>
      <c r="K1" s="4"/>
      <c r="L1" s="5" t="s">
        <v>78</v>
      </c>
      <c r="M1" s="156"/>
      <c r="N1" s="157"/>
      <c r="O1" s="158"/>
    </row>
    <row r="2" spans="1:17" s="5" customFormat="1" ht="21.6" customHeight="1" thickBot="1">
      <c r="A2" s="146" t="s">
        <v>90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</row>
    <row r="3" spans="1:17" ht="25.5" customHeight="1" thickBot="1">
      <c r="A3" s="6" t="s">
        <v>47</v>
      </c>
      <c r="B3" s="159"/>
      <c r="C3" s="160"/>
      <c r="D3" s="160"/>
      <c r="E3" s="160"/>
      <c r="F3" s="160"/>
      <c r="G3" s="160"/>
      <c r="H3" s="160"/>
      <c r="I3" s="160"/>
      <c r="J3" s="161"/>
      <c r="K3" s="24" t="s">
        <v>48</v>
      </c>
      <c r="L3" s="159"/>
      <c r="M3" s="160"/>
      <c r="N3" s="160"/>
      <c r="O3" s="162"/>
    </row>
    <row r="4" spans="1:17" ht="6" customHeight="1" thickBot="1"/>
    <row r="5" spans="1:17" ht="22.5" customHeight="1">
      <c r="A5" s="147" t="s">
        <v>46</v>
      </c>
      <c r="B5" s="148"/>
      <c r="C5" s="149"/>
      <c r="D5" s="25" t="s">
        <v>49</v>
      </c>
      <c r="E5" s="163"/>
      <c r="F5" s="164"/>
      <c r="G5" s="165"/>
      <c r="H5" s="25" t="s">
        <v>0</v>
      </c>
      <c r="I5" s="163"/>
      <c r="J5" s="164"/>
      <c r="K5" s="165"/>
      <c r="L5" s="25" t="s">
        <v>1</v>
      </c>
      <c r="M5" s="163"/>
      <c r="N5" s="164"/>
      <c r="O5" s="166"/>
    </row>
    <row r="6" spans="1:17" ht="22.5" customHeight="1">
      <c r="A6" s="150"/>
      <c r="B6" s="151"/>
      <c r="C6" s="152"/>
      <c r="D6" s="26" t="s">
        <v>20</v>
      </c>
      <c r="E6" s="167"/>
      <c r="F6" s="168"/>
      <c r="G6" s="168"/>
      <c r="H6" s="168"/>
      <c r="I6" s="168"/>
      <c r="J6" s="168"/>
      <c r="K6" s="168"/>
      <c r="L6" s="168"/>
      <c r="M6" s="168"/>
      <c r="N6" s="168"/>
      <c r="O6" s="169"/>
    </row>
    <row r="7" spans="1:17" ht="22.5" customHeight="1" thickBot="1">
      <c r="A7" s="153"/>
      <c r="B7" s="154"/>
      <c r="C7" s="155"/>
      <c r="D7" s="27" t="s">
        <v>44</v>
      </c>
      <c r="E7" s="170" t="s">
        <v>45</v>
      </c>
      <c r="F7" s="171"/>
      <c r="G7" s="171"/>
      <c r="H7" s="171"/>
      <c r="I7" s="171"/>
      <c r="J7" s="171"/>
      <c r="K7" s="171"/>
      <c r="L7" s="171"/>
      <c r="M7" s="171"/>
      <c r="N7" s="171"/>
      <c r="O7" s="172"/>
    </row>
    <row r="8" spans="1:17" ht="16.149999999999999" customHeight="1" thickBot="1">
      <c r="A8" s="64" t="s">
        <v>73</v>
      </c>
      <c r="N8" s="48"/>
      <c r="O8" s="9"/>
    </row>
    <row r="9" spans="1:17" ht="25.9" customHeight="1" thickBot="1">
      <c r="A9" s="10" t="s">
        <v>2</v>
      </c>
      <c r="B9" s="60" t="s">
        <v>34</v>
      </c>
      <c r="C9" s="78" t="s">
        <v>19</v>
      </c>
      <c r="D9" s="175" t="s">
        <v>50</v>
      </c>
      <c r="E9" s="176"/>
      <c r="F9" s="176"/>
      <c r="G9" s="179" t="s">
        <v>37</v>
      </c>
      <c r="H9" s="176"/>
      <c r="I9" s="176"/>
      <c r="J9" s="180"/>
      <c r="K9" s="12" t="s">
        <v>51</v>
      </c>
      <c r="L9" s="11" t="s">
        <v>52</v>
      </c>
      <c r="M9" s="61" t="s">
        <v>65</v>
      </c>
      <c r="N9" s="62" t="s">
        <v>66</v>
      </c>
      <c r="O9" s="63" t="s">
        <v>53</v>
      </c>
    </row>
    <row r="10" spans="1:17" ht="15.75" customHeight="1" thickTop="1" thickBot="1">
      <c r="A10" s="13" t="s">
        <v>54</v>
      </c>
      <c r="B10" s="14" t="s">
        <v>3</v>
      </c>
      <c r="C10" s="79">
        <v>2</v>
      </c>
      <c r="D10" s="177" t="s">
        <v>55</v>
      </c>
      <c r="E10" s="178"/>
      <c r="F10" s="178"/>
      <c r="G10" s="181" t="s">
        <v>56</v>
      </c>
      <c r="H10" s="178"/>
      <c r="I10" s="178"/>
      <c r="J10" s="182"/>
      <c r="K10" s="14" t="s">
        <v>57</v>
      </c>
      <c r="L10" s="14">
        <v>3</v>
      </c>
      <c r="M10" s="57" t="s">
        <v>71</v>
      </c>
      <c r="N10" s="57" t="s">
        <v>72</v>
      </c>
      <c r="O10" s="59"/>
    </row>
    <row r="11" spans="1:17" ht="18.75" customHeight="1" thickTop="1">
      <c r="A11" s="15">
        <v>1</v>
      </c>
      <c r="B11" s="83"/>
      <c r="C11" s="89"/>
      <c r="D11" s="173"/>
      <c r="E11" s="174"/>
      <c r="F11" s="174"/>
      <c r="G11" s="183"/>
      <c r="H11" s="184"/>
      <c r="I11" s="184"/>
      <c r="J11" s="185"/>
      <c r="K11" s="83"/>
      <c r="L11" s="84"/>
      <c r="M11" s="92"/>
      <c r="N11" s="92"/>
      <c r="O11" s="93"/>
      <c r="P11" s="7" t="str">
        <f>B11&amp;C11&amp;M11</f>
        <v/>
      </c>
      <c r="Q11" s="7" t="str">
        <f>B11&amp;C11&amp;N11</f>
        <v/>
      </c>
    </row>
    <row r="12" spans="1:17" ht="18.75" customHeight="1">
      <c r="A12" s="16">
        <v>2</v>
      </c>
      <c r="B12" s="83"/>
      <c r="C12" s="89"/>
      <c r="D12" s="141"/>
      <c r="E12" s="142"/>
      <c r="F12" s="142"/>
      <c r="G12" s="143"/>
      <c r="H12" s="142"/>
      <c r="I12" s="142"/>
      <c r="J12" s="144"/>
      <c r="K12" s="85"/>
      <c r="L12" s="86"/>
      <c r="M12" s="92"/>
      <c r="N12" s="92"/>
      <c r="O12" s="93"/>
      <c r="P12" s="7" t="str">
        <f t="shared" ref="P12:P25" si="0">B12&amp;C12&amp;M12</f>
        <v/>
      </c>
      <c r="Q12" s="7" t="str">
        <f t="shared" ref="Q12:Q25" si="1">B12&amp;C12&amp;N12</f>
        <v/>
      </c>
    </row>
    <row r="13" spans="1:17" ht="18.75" customHeight="1">
      <c r="A13" s="16">
        <v>3</v>
      </c>
      <c r="B13" s="83"/>
      <c r="C13" s="89"/>
      <c r="D13" s="141"/>
      <c r="E13" s="142"/>
      <c r="F13" s="142"/>
      <c r="G13" s="143"/>
      <c r="H13" s="142"/>
      <c r="I13" s="142"/>
      <c r="J13" s="144"/>
      <c r="K13" s="85"/>
      <c r="L13" s="86"/>
      <c r="M13" s="92"/>
      <c r="N13" s="92"/>
      <c r="O13" s="93"/>
      <c r="P13" s="7" t="str">
        <f t="shared" si="0"/>
        <v/>
      </c>
      <c r="Q13" s="7" t="str">
        <f t="shared" si="1"/>
        <v/>
      </c>
    </row>
    <row r="14" spans="1:17" ht="18.75" customHeight="1">
      <c r="A14" s="16">
        <v>4</v>
      </c>
      <c r="B14" s="83"/>
      <c r="C14" s="89"/>
      <c r="D14" s="141"/>
      <c r="E14" s="142"/>
      <c r="F14" s="142"/>
      <c r="G14" s="143"/>
      <c r="H14" s="142"/>
      <c r="I14" s="142"/>
      <c r="J14" s="144"/>
      <c r="K14" s="85"/>
      <c r="L14" s="86"/>
      <c r="M14" s="92"/>
      <c r="N14" s="92"/>
      <c r="O14" s="93"/>
      <c r="P14" s="7" t="str">
        <f t="shared" si="0"/>
        <v/>
      </c>
      <c r="Q14" s="7" t="str">
        <f t="shared" si="1"/>
        <v/>
      </c>
    </row>
    <row r="15" spans="1:17" ht="18.75" customHeight="1">
      <c r="A15" s="16">
        <v>5</v>
      </c>
      <c r="B15" s="83"/>
      <c r="C15" s="89"/>
      <c r="D15" s="141"/>
      <c r="E15" s="142"/>
      <c r="F15" s="142"/>
      <c r="G15" s="143"/>
      <c r="H15" s="142"/>
      <c r="I15" s="142"/>
      <c r="J15" s="144"/>
      <c r="K15" s="85"/>
      <c r="L15" s="86"/>
      <c r="M15" s="92"/>
      <c r="N15" s="92"/>
      <c r="O15" s="93"/>
      <c r="P15" s="7" t="str">
        <f t="shared" si="0"/>
        <v/>
      </c>
      <c r="Q15" s="7" t="str">
        <f t="shared" si="1"/>
        <v/>
      </c>
    </row>
    <row r="16" spans="1:17" ht="18.75" customHeight="1">
      <c r="A16" s="16">
        <v>6</v>
      </c>
      <c r="B16" s="83"/>
      <c r="C16" s="89"/>
      <c r="D16" s="141"/>
      <c r="E16" s="142"/>
      <c r="F16" s="142"/>
      <c r="G16" s="143"/>
      <c r="H16" s="142"/>
      <c r="I16" s="142"/>
      <c r="J16" s="144"/>
      <c r="K16" s="85"/>
      <c r="L16" s="86"/>
      <c r="M16" s="92"/>
      <c r="N16" s="92"/>
      <c r="O16" s="93"/>
      <c r="P16" s="7" t="str">
        <f t="shared" si="0"/>
        <v/>
      </c>
      <c r="Q16" s="7" t="str">
        <f t="shared" si="1"/>
        <v/>
      </c>
    </row>
    <row r="17" spans="1:17" ht="18.75" customHeight="1">
      <c r="A17" s="16">
        <v>7</v>
      </c>
      <c r="B17" s="83"/>
      <c r="C17" s="89"/>
      <c r="D17" s="141"/>
      <c r="E17" s="142"/>
      <c r="F17" s="142"/>
      <c r="G17" s="143"/>
      <c r="H17" s="142"/>
      <c r="I17" s="142"/>
      <c r="J17" s="144"/>
      <c r="K17" s="85"/>
      <c r="L17" s="86"/>
      <c r="M17" s="92"/>
      <c r="N17" s="92"/>
      <c r="O17" s="93"/>
      <c r="P17" s="7" t="str">
        <f t="shared" si="0"/>
        <v/>
      </c>
      <c r="Q17" s="7" t="str">
        <f t="shared" si="1"/>
        <v/>
      </c>
    </row>
    <row r="18" spans="1:17" ht="18.75" customHeight="1">
      <c r="A18" s="16">
        <v>8</v>
      </c>
      <c r="B18" s="83"/>
      <c r="C18" s="89"/>
      <c r="D18" s="141"/>
      <c r="E18" s="142"/>
      <c r="F18" s="142"/>
      <c r="G18" s="143"/>
      <c r="H18" s="142"/>
      <c r="I18" s="142"/>
      <c r="J18" s="144"/>
      <c r="K18" s="85"/>
      <c r="L18" s="86"/>
      <c r="M18" s="92"/>
      <c r="N18" s="92"/>
      <c r="O18" s="93"/>
      <c r="P18" s="7" t="str">
        <f t="shared" si="0"/>
        <v/>
      </c>
      <c r="Q18" s="7" t="str">
        <f t="shared" si="1"/>
        <v/>
      </c>
    </row>
    <row r="19" spans="1:17" ht="18.75" customHeight="1">
      <c r="A19" s="16">
        <v>9</v>
      </c>
      <c r="B19" s="83"/>
      <c r="C19" s="89"/>
      <c r="D19" s="141"/>
      <c r="E19" s="142"/>
      <c r="F19" s="142"/>
      <c r="G19" s="143"/>
      <c r="H19" s="142"/>
      <c r="I19" s="142"/>
      <c r="J19" s="144"/>
      <c r="K19" s="85"/>
      <c r="L19" s="86"/>
      <c r="M19" s="94"/>
      <c r="N19" s="94"/>
      <c r="O19" s="93"/>
      <c r="P19" s="7" t="str">
        <f t="shared" si="0"/>
        <v/>
      </c>
      <c r="Q19" s="7" t="str">
        <f t="shared" si="1"/>
        <v/>
      </c>
    </row>
    <row r="20" spans="1:17" ht="18.75" customHeight="1">
      <c r="A20" s="16">
        <v>10</v>
      </c>
      <c r="B20" s="83"/>
      <c r="C20" s="89"/>
      <c r="D20" s="141"/>
      <c r="E20" s="142"/>
      <c r="F20" s="142"/>
      <c r="G20" s="143"/>
      <c r="H20" s="142"/>
      <c r="I20" s="142"/>
      <c r="J20" s="144"/>
      <c r="K20" s="85"/>
      <c r="L20" s="86"/>
      <c r="M20" s="94"/>
      <c r="N20" s="94"/>
      <c r="O20" s="93"/>
      <c r="P20" s="7" t="str">
        <f t="shared" si="0"/>
        <v/>
      </c>
      <c r="Q20" s="7" t="str">
        <f t="shared" si="1"/>
        <v/>
      </c>
    </row>
    <row r="21" spans="1:17" ht="18.75" customHeight="1">
      <c r="A21" s="16">
        <v>11</v>
      </c>
      <c r="B21" s="83"/>
      <c r="C21" s="89"/>
      <c r="D21" s="141"/>
      <c r="E21" s="142"/>
      <c r="F21" s="142"/>
      <c r="G21" s="143"/>
      <c r="H21" s="142"/>
      <c r="I21" s="142"/>
      <c r="J21" s="144"/>
      <c r="K21" s="85"/>
      <c r="L21" s="86"/>
      <c r="M21" s="94"/>
      <c r="N21" s="94"/>
      <c r="O21" s="93"/>
      <c r="P21" s="7" t="str">
        <f t="shared" si="0"/>
        <v/>
      </c>
      <c r="Q21" s="7" t="str">
        <f t="shared" si="1"/>
        <v/>
      </c>
    </row>
    <row r="22" spans="1:17" ht="18.75" customHeight="1">
      <c r="A22" s="16">
        <v>12</v>
      </c>
      <c r="B22" s="83"/>
      <c r="C22" s="89"/>
      <c r="D22" s="141"/>
      <c r="E22" s="142"/>
      <c r="F22" s="142"/>
      <c r="G22" s="143"/>
      <c r="H22" s="142"/>
      <c r="I22" s="142"/>
      <c r="J22" s="144"/>
      <c r="K22" s="85"/>
      <c r="L22" s="86"/>
      <c r="M22" s="94"/>
      <c r="N22" s="94"/>
      <c r="O22" s="93"/>
      <c r="P22" s="7" t="str">
        <f t="shared" si="0"/>
        <v/>
      </c>
      <c r="Q22" s="7" t="str">
        <f t="shared" si="1"/>
        <v/>
      </c>
    </row>
    <row r="23" spans="1:17" ht="18.75" customHeight="1">
      <c r="A23" s="16">
        <v>13</v>
      </c>
      <c r="B23" s="83"/>
      <c r="C23" s="89"/>
      <c r="D23" s="141"/>
      <c r="E23" s="142"/>
      <c r="F23" s="142"/>
      <c r="G23" s="143"/>
      <c r="H23" s="142"/>
      <c r="I23" s="142"/>
      <c r="J23" s="144"/>
      <c r="K23" s="85"/>
      <c r="L23" s="86"/>
      <c r="M23" s="94"/>
      <c r="N23" s="94"/>
      <c r="O23" s="93"/>
      <c r="P23" s="7" t="str">
        <f t="shared" si="0"/>
        <v/>
      </c>
      <c r="Q23" s="7" t="str">
        <f t="shared" si="1"/>
        <v/>
      </c>
    </row>
    <row r="24" spans="1:17" ht="18.75" customHeight="1">
      <c r="A24" s="16">
        <v>14</v>
      </c>
      <c r="B24" s="83"/>
      <c r="C24" s="89"/>
      <c r="D24" s="141"/>
      <c r="E24" s="142"/>
      <c r="F24" s="142"/>
      <c r="G24" s="143"/>
      <c r="H24" s="142"/>
      <c r="I24" s="142"/>
      <c r="J24" s="144"/>
      <c r="K24" s="85"/>
      <c r="L24" s="86"/>
      <c r="M24" s="94"/>
      <c r="N24" s="94"/>
      <c r="O24" s="93"/>
      <c r="P24" s="7" t="str">
        <f t="shared" si="0"/>
        <v/>
      </c>
      <c r="Q24" s="7" t="str">
        <f t="shared" si="1"/>
        <v/>
      </c>
    </row>
    <row r="25" spans="1:17" ht="18.75" customHeight="1" thickBot="1">
      <c r="A25" s="17">
        <v>15</v>
      </c>
      <c r="B25" s="90"/>
      <c r="C25" s="91"/>
      <c r="D25" s="133"/>
      <c r="E25" s="134"/>
      <c r="F25" s="134"/>
      <c r="G25" s="135"/>
      <c r="H25" s="134"/>
      <c r="I25" s="134"/>
      <c r="J25" s="136"/>
      <c r="K25" s="87"/>
      <c r="L25" s="88"/>
      <c r="M25" s="95"/>
      <c r="N25" s="95"/>
      <c r="O25" s="96"/>
      <c r="P25" s="7" t="str">
        <f t="shared" si="0"/>
        <v/>
      </c>
      <c r="Q25" s="7" t="str">
        <f t="shared" si="1"/>
        <v/>
      </c>
    </row>
    <row r="26" spans="1:17" ht="18.75" customHeight="1" thickBot="1">
      <c r="A26" s="28"/>
      <c r="B26" s="28"/>
      <c r="C26" s="28"/>
      <c r="D26" s="28"/>
      <c r="E26" s="28"/>
      <c r="F26" s="28"/>
      <c r="G26" s="28"/>
      <c r="K26" s="7"/>
      <c r="L26" s="20" t="s">
        <v>58</v>
      </c>
      <c r="M26" s="58">
        <f>COUNTIF(M11:M25,"受講する")</f>
        <v>0</v>
      </c>
      <c r="N26" s="58">
        <f>COUNTIF(N11:N25,"受験する")</f>
        <v>0</v>
      </c>
      <c r="O26" s="77">
        <f>COUNTIF(O11:O25,"購入する")</f>
        <v>0</v>
      </c>
    </row>
    <row r="27" spans="1:17" ht="9" customHeight="1">
      <c r="O27" s="46"/>
    </row>
    <row r="28" spans="1:17" ht="13.15" customHeight="1" thickBot="1">
      <c r="A28" s="47" t="s">
        <v>69</v>
      </c>
      <c r="O28" s="46"/>
    </row>
    <row r="29" spans="1:17" s="8" customFormat="1" ht="10.5" customHeight="1">
      <c r="A29" s="137" t="s">
        <v>59</v>
      </c>
      <c r="B29" s="138"/>
      <c r="C29" s="137" t="s">
        <v>4</v>
      </c>
      <c r="D29" s="140"/>
      <c r="E29" s="140"/>
      <c r="F29" s="138"/>
      <c r="G29" s="137" t="s">
        <v>5</v>
      </c>
      <c r="H29" s="140"/>
      <c r="I29" s="140"/>
      <c r="J29" s="138"/>
      <c r="K29" s="191" t="s">
        <v>6</v>
      </c>
      <c r="L29" s="192"/>
      <c r="M29" s="192"/>
      <c r="N29" s="193"/>
      <c r="O29" s="186" t="s">
        <v>67</v>
      </c>
    </row>
    <row r="30" spans="1:17" s="8" customFormat="1" ht="10.5" customHeight="1" thickBot="1">
      <c r="A30" s="105"/>
      <c r="B30" s="139"/>
      <c r="C30" s="17" t="s">
        <v>7</v>
      </c>
      <c r="D30" s="18" t="s">
        <v>8</v>
      </c>
      <c r="E30" s="32" t="s">
        <v>9</v>
      </c>
      <c r="F30" s="33" t="s">
        <v>10</v>
      </c>
      <c r="G30" s="17" t="s">
        <v>11</v>
      </c>
      <c r="H30" s="18" t="s">
        <v>12</v>
      </c>
      <c r="I30" s="32" t="s">
        <v>13</v>
      </c>
      <c r="J30" s="33" t="s">
        <v>14</v>
      </c>
      <c r="K30" s="17" t="s">
        <v>15</v>
      </c>
      <c r="L30" s="18" t="s">
        <v>16</v>
      </c>
      <c r="M30" s="49" t="s">
        <v>17</v>
      </c>
      <c r="N30" s="50" t="s">
        <v>18</v>
      </c>
      <c r="O30" s="187"/>
    </row>
    <row r="31" spans="1:17" s="8" customFormat="1" ht="10.5" customHeight="1">
      <c r="A31" s="100" t="s">
        <v>60</v>
      </c>
      <c r="B31" s="31" t="s">
        <v>61</v>
      </c>
      <c r="C31" s="34">
        <v>4000</v>
      </c>
      <c r="D31" s="35">
        <v>3000</v>
      </c>
      <c r="E31" s="36">
        <v>2000</v>
      </c>
      <c r="F31" s="37">
        <v>1000</v>
      </c>
      <c r="G31" s="34">
        <v>4000</v>
      </c>
      <c r="H31" s="35">
        <v>3000</v>
      </c>
      <c r="I31" s="36">
        <v>2000</v>
      </c>
      <c r="J31" s="37">
        <v>1000</v>
      </c>
      <c r="K31" s="34">
        <v>4000</v>
      </c>
      <c r="L31" s="35">
        <v>3000</v>
      </c>
      <c r="M31" s="51">
        <v>2000</v>
      </c>
      <c r="N31" s="52">
        <v>1000</v>
      </c>
      <c r="O31" s="41"/>
    </row>
    <row r="32" spans="1:17" s="8" customFormat="1" ht="15" customHeight="1">
      <c r="A32" s="101"/>
      <c r="B32" s="29" t="s">
        <v>62</v>
      </c>
      <c r="C32" s="80">
        <f>COUNTIF(P11:P25,"MM1受講する")</f>
        <v>0</v>
      </c>
      <c r="D32" s="81">
        <f>COUNTIF(P11:P25,"MM2受講する")</f>
        <v>0</v>
      </c>
      <c r="E32" s="30"/>
      <c r="F32" s="38"/>
      <c r="G32" s="82">
        <f>COUNTIF(P11:P25,"CG1受講する")</f>
        <v>0</v>
      </c>
      <c r="H32" s="81">
        <f>COUNTIF(P11:P25,"CG2受講する")</f>
        <v>0</v>
      </c>
      <c r="I32" s="30"/>
      <c r="J32" s="38"/>
      <c r="K32" s="82">
        <f>COUNTIF(P11:P25,"MP1受講する")</f>
        <v>0</v>
      </c>
      <c r="L32" s="81">
        <f>COUNTIF(P11:P25,"MP2受講する")</f>
        <v>0</v>
      </c>
      <c r="M32" s="53"/>
      <c r="N32" s="54"/>
      <c r="O32" s="44">
        <f>C32+D32+E32+F32+G32+H32+I32+J32+K32+L32+M32+N32</f>
        <v>0</v>
      </c>
    </row>
    <row r="33" spans="1:15" s="8" customFormat="1" ht="15" customHeight="1" thickBot="1">
      <c r="A33" s="102"/>
      <c r="B33" s="19" t="s">
        <v>63</v>
      </c>
      <c r="C33" s="42">
        <f>C31*C32</f>
        <v>0</v>
      </c>
      <c r="D33" s="43">
        <f>D31*D32</f>
        <v>0</v>
      </c>
      <c r="E33" s="39">
        <f t="shared" ref="E33:N33" si="2">E31*E32</f>
        <v>0</v>
      </c>
      <c r="F33" s="40">
        <f t="shared" si="2"/>
        <v>0</v>
      </c>
      <c r="G33" s="42">
        <f t="shared" si="2"/>
        <v>0</v>
      </c>
      <c r="H33" s="43">
        <f t="shared" si="2"/>
        <v>0</v>
      </c>
      <c r="I33" s="39">
        <f t="shared" si="2"/>
        <v>0</v>
      </c>
      <c r="J33" s="40">
        <f t="shared" si="2"/>
        <v>0</v>
      </c>
      <c r="K33" s="42">
        <f>K31*K32</f>
        <v>0</v>
      </c>
      <c r="L33" s="43">
        <f t="shared" si="2"/>
        <v>0</v>
      </c>
      <c r="M33" s="55">
        <f t="shared" si="2"/>
        <v>0</v>
      </c>
      <c r="N33" s="56">
        <f t="shared" si="2"/>
        <v>0</v>
      </c>
      <c r="O33" s="45">
        <f t="shared" ref="O33:O36" si="3">C33+D33+E33+F33+G33+H33+I33+J33+K33+L33+M33+N33</f>
        <v>0</v>
      </c>
    </row>
    <row r="34" spans="1:15" s="8" customFormat="1" ht="10.5" customHeight="1">
      <c r="A34" s="103" t="s">
        <v>64</v>
      </c>
      <c r="B34" s="31" t="s">
        <v>61</v>
      </c>
      <c r="C34" s="34">
        <v>1000</v>
      </c>
      <c r="D34" s="35">
        <v>1000</v>
      </c>
      <c r="E34" s="36">
        <v>500</v>
      </c>
      <c r="F34" s="37">
        <v>500</v>
      </c>
      <c r="G34" s="34">
        <v>1000</v>
      </c>
      <c r="H34" s="35">
        <v>1000</v>
      </c>
      <c r="I34" s="36">
        <v>500</v>
      </c>
      <c r="J34" s="37">
        <v>500</v>
      </c>
      <c r="K34" s="34">
        <v>1000</v>
      </c>
      <c r="L34" s="35">
        <v>1000</v>
      </c>
      <c r="M34" s="51">
        <v>500</v>
      </c>
      <c r="N34" s="52">
        <v>500</v>
      </c>
      <c r="O34" s="41"/>
    </row>
    <row r="35" spans="1:15" s="8" customFormat="1" ht="15" customHeight="1">
      <c r="A35" s="104"/>
      <c r="B35" s="29" t="s">
        <v>62</v>
      </c>
      <c r="C35" s="82">
        <f>COUNTIF(Q11:Q25,"MM1受験する")</f>
        <v>0</v>
      </c>
      <c r="D35" s="81">
        <f>COUNTIF(Q11:Q25,"MM2受験する")</f>
        <v>0</v>
      </c>
      <c r="E35" s="30"/>
      <c r="F35" s="38"/>
      <c r="G35" s="82">
        <f>COUNTIF(Q11:Q25,"CG1受験する")</f>
        <v>0</v>
      </c>
      <c r="H35" s="81">
        <f>COUNTIF(Q11:Q25,"CG2受験する")</f>
        <v>0</v>
      </c>
      <c r="I35" s="30"/>
      <c r="J35" s="38"/>
      <c r="K35" s="82">
        <f>COUNTIF(Q11:Q25,"MP1受験する")</f>
        <v>0</v>
      </c>
      <c r="L35" s="81">
        <f>COUNTIF(Q11:Q25,"MP2受験する")</f>
        <v>0</v>
      </c>
      <c r="M35" s="53"/>
      <c r="N35" s="54"/>
      <c r="O35" s="44">
        <f t="shared" si="3"/>
        <v>0</v>
      </c>
    </row>
    <row r="36" spans="1:15" s="8" customFormat="1" ht="15" customHeight="1" thickBot="1">
      <c r="A36" s="105"/>
      <c r="B36" s="19" t="s">
        <v>63</v>
      </c>
      <c r="C36" s="42">
        <f>C34*C35</f>
        <v>0</v>
      </c>
      <c r="D36" s="43">
        <f>D34*D35</f>
        <v>0</v>
      </c>
      <c r="E36" s="39">
        <f t="shared" ref="E36:N36" si="4">E34*E35</f>
        <v>0</v>
      </c>
      <c r="F36" s="40">
        <f t="shared" si="4"/>
        <v>0</v>
      </c>
      <c r="G36" s="42">
        <f t="shared" si="4"/>
        <v>0</v>
      </c>
      <c r="H36" s="43">
        <f t="shared" si="4"/>
        <v>0</v>
      </c>
      <c r="I36" s="39">
        <f t="shared" si="4"/>
        <v>0</v>
      </c>
      <c r="J36" s="40">
        <f t="shared" si="4"/>
        <v>0</v>
      </c>
      <c r="K36" s="42">
        <f t="shared" si="4"/>
        <v>0</v>
      </c>
      <c r="L36" s="43">
        <f t="shared" si="4"/>
        <v>0</v>
      </c>
      <c r="M36" s="55">
        <f t="shared" si="4"/>
        <v>0</v>
      </c>
      <c r="N36" s="56">
        <f t="shared" si="4"/>
        <v>0</v>
      </c>
      <c r="O36" s="45">
        <f t="shared" si="3"/>
        <v>0</v>
      </c>
    </row>
    <row r="37" spans="1:15" ht="16.149999999999999" customHeight="1" thickBot="1">
      <c r="K37" s="188" t="s">
        <v>82</v>
      </c>
      <c r="L37" s="188"/>
      <c r="M37" s="188"/>
      <c r="N37" s="188"/>
      <c r="O37" s="71">
        <f>O33+O36</f>
        <v>0</v>
      </c>
    </row>
    <row r="38" spans="1:15" ht="7.9" customHeight="1" thickBot="1">
      <c r="K38" s="119"/>
      <c r="L38" s="119"/>
      <c r="M38" s="119"/>
      <c r="N38" s="119"/>
    </row>
    <row r="39" spans="1:15" ht="13.9" customHeight="1" thickBot="1">
      <c r="A39" s="65" t="s">
        <v>68</v>
      </c>
      <c r="B39" s="66"/>
      <c r="C39" s="189">
        <f>O26</f>
        <v>0</v>
      </c>
      <c r="D39" s="190"/>
      <c r="E39" s="7" t="s">
        <v>70</v>
      </c>
      <c r="K39" s="188" t="s">
        <v>83</v>
      </c>
      <c r="L39" s="188"/>
      <c r="M39" s="188"/>
      <c r="N39" s="188"/>
      <c r="O39" s="71">
        <f>C39*130</f>
        <v>0</v>
      </c>
    </row>
    <row r="40" spans="1:15" ht="13.9" customHeight="1" thickBot="1"/>
    <row r="41" spans="1:15" ht="13.9" customHeight="1" thickBot="1">
      <c r="A41" s="67" t="s">
        <v>75</v>
      </c>
      <c r="B41" s="68"/>
      <c r="C41" s="69"/>
      <c r="D41" s="69" t="s">
        <v>76</v>
      </c>
      <c r="E41" s="115"/>
      <c r="F41" s="116"/>
      <c r="G41" s="116"/>
      <c r="H41" s="117"/>
      <c r="K41" s="112" t="s">
        <v>84</v>
      </c>
      <c r="L41" s="113"/>
      <c r="M41" s="113"/>
      <c r="N41" s="114"/>
      <c r="O41" s="72">
        <f>O37+O39</f>
        <v>0</v>
      </c>
    </row>
    <row r="42" spans="1:15" ht="14.25" thickBot="1">
      <c r="A42" s="106" t="s">
        <v>74</v>
      </c>
      <c r="B42" s="107"/>
      <c r="C42" s="108"/>
      <c r="D42" s="70" t="s">
        <v>77</v>
      </c>
      <c r="E42" s="109"/>
      <c r="F42" s="110"/>
      <c r="G42" s="110"/>
      <c r="H42" s="111"/>
      <c r="K42" s="118" t="s">
        <v>80</v>
      </c>
      <c r="L42" s="119"/>
      <c r="M42" s="119"/>
      <c r="N42" s="119"/>
      <c r="O42" s="120"/>
    </row>
    <row r="43" spans="1:15" ht="13.5" customHeight="1">
      <c r="B43" s="7"/>
      <c r="C43" s="7"/>
      <c r="K43" s="97" t="s">
        <v>81</v>
      </c>
      <c r="L43" s="98"/>
      <c r="M43" s="98"/>
      <c r="N43" s="98"/>
      <c r="O43" s="99"/>
    </row>
    <row r="44" spans="1:15" ht="13.5" customHeight="1" thickBot="1">
      <c r="A44" s="64" t="s">
        <v>79</v>
      </c>
      <c r="B44" s="7"/>
      <c r="C44" s="7"/>
    </row>
    <row r="45" spans="1:15" ht="13.5" customHeight="1" thickBot="1">
      <c r="A45" s="123" t="s">
        <v>87</v>
      </c>
      <c r="B45" s="124"/>
      <c r="C45" s="125"/>
      <c r="E45" s="73" t="s">
        <v>88</v>
      </c>
      <c r="F45" s="74"/>
      <c r="G45" s="130"/>
      <c r="H45" s="131"/>
      <c r="I45" s="131"/>
      <c r="J45" s="132"/>
    </row>
    <row r="46" spans="1:15" ht="13.5" customHeight="1" thickBot="1">
      <c r="A46" s="47" t="s">
        <v>85</v>
      </c>
      <c r="B46" s="7"/>
      <c r="C46" s="7"/>
    </row>
    <row r="47" spans="1:15" s="21" customFormat="1" ht="12.75" thickBot="1">
      <c r="A47" s="76" t="s">
        <v>86</v>
      </c>
      <c r="B47" s="121"/>
      <c r="C47" s="122"/>
      <c r="J47" s="23"/>
      <c r="K47" s="22"/>
      <c r="L47" s="23"/>
      <c r="M47" s="23"/>
      <c r="N47" s="23"/>
      <c r="O47" s="23"/>
    </row>
    <row r="48" spans="1:15" s="21" customFormat="1" ht="15.75" customHeight="1" thickBot="1">
      <c r="A48" s="75" t="s">
        <v>28</v>
      </c>
      <c r="B48" s="127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9"/>
    </row>
    <row r="49" spans="1:15" s="21" customFormat="1" ht="13.5" customHeight="1">
      <c r="A49" s="126" t="s">
        <v>89</v>
      </c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</row>
    <row r="50" spans="1:15" s="21" customFormat="1">
      <c r="A50" s="119"/>
      <c r="B50" s="119"/>
      <c r="C50" s="119"/>
      <c r="D50" s="119"/>
      <c r="E50" s="7"/>
      <c r="F50" s="7"/>
      <c r="G50" s="7"/>
      <c r="H50" s="7"/>
      <c r="I50" s="7"/>
      <c r="J50" s="23"/>
      <c r="K50" s="22"/>
      <c r="L50" s="23"/>
      <c r="M50" s="23"/>
      <c r="N50" s="23"/>
      <c r="O50" s="23"/>
    </row>
  </sheetData>
  <sheetProtection algorithmName="SHA-512" hashValue="sNNZ6BqkFIf2wr84pstFekGCtgyx4WRid7s/NuEth7b7cFmUPrvOp1M2B74RlsY/matO4l0BhWwnvlgayzXr6w==" saltValue="67Mse1rWMah8V5iMPx+2kw==" spinCount="100000" sheet="1" selectLockedCells="1"/>
  <mergeCells count="68">
    <mergeCell ref="O29:O30"/>
    <mergeCell ref="K37:N37"/>
    <mergeCell ref="C39:D39"/>
    <mergeCell ref="K38:N38"/>
    <mergeCell ref="K39:N39"/>
    <mergeCell ref="K29:N29"/>
    <mergeCell ref="D11:F11"/>
    <mergeCell ref="D12:F12"/>
    <mergeCell ref="D9:F9"/>
    <mergeCell ref="D10:F10"/>
    <mergeCell ref="G9:J9"/>
    <mergeCell ref="G10:J10"/>
    <mergeCell ref="G11:J11"/>
    <mergeCell ref="G12:J12"/>
    <mergeCell ref="A1:B1"/>
    <mergeCell ref="A2:O2"/>
    <mergeCell ref="A5:C7"/>
    <mergeCell ref="M1:O1"/>
    <mergeCell ref="B3:J3"/>
    <mergeCell ref="L3:O3"/>
    <mergeCell ref="E5:G5"/>
    <mergeCell ref="I5:K5"/>
    <mergeCell ref="M5:O5"/>
    <mergeCell ref="E6:O6"/>
    <mergeCell ref="E7:O7"/>
    <mergeCell ref="D16:F16"/>
    <mergeCell ref="D13:F13"/>
    <mergeCell ref="D14:F14"/>
    <mergeCell ref="G13:J13"/>
    <mergeCell ref="G14:J14"/>
    <mergeCell ref="G15:J15"/>
    <mergeCell ref="G16:J16"/>
    <mergeCell ref="D15:F15"/>
    <mergeCell ref="D19:F19"/>
    <mergeCell ref="D20:F20"/>
    <mergeCell ref="D17:F17"/>
    <mergeCell ref="D18:F18"/>
    <mergeCell ref="G17:J17"/>
    <mergeCell ref="G18:J18"/>
    <mergeCell ref="G19:J19"/>
    <mergeCell ref="G20:J20"/>
    <mergeCell ref="D23:F23"/>
    <mergeCell ref="D24:F24"/>
    <mergeCell ref="D21:F21"/>
    <mergeCell ref="D22:F22"/>
    <mergeCell ref="G21:J21"/>
    <mergeCell ref="G22:J22"/>
    <mergeCell ref="G23:J23"/>
    <mergeCell ref="G24:J24"/>
    <mergeCell ref="D25:F25"/>
    <mergeCell ref="G25:J25"/>
    <mergeCell ref="A29:B30"/>
    <mergeCell ref="C29:F29"/>
    <mergeCell ref="G29:J29"/>
    <mergeCell ref="A50:D50"/>
    <mergeCell ref="B47:C47"/>
    <mergeCell ref="A45:C45"/>
    <mergeCell ref="A49:O49"/>
    <mergeCell ref="B48:O48"/>
    <mergeCell ref="G45:J45"/>
    <mergeCell ref="K43:O43"/>
    <mergeCell ref="A31:A33"/>
    <mergeCell ref="A34:A36"/>
    <mergeCell ref="A42:C42"/>
    <mergeCell ref="E42:H42"/>
    <mergeCell ref="K41:N41"/>
    <mergeCell ref="E41:H41"/>
    <mergeCell ref="K42:O42"/>
  </mergeCells>
  <phoneticPr fontId="2"/>
  <dataValidations count="7">
    <dataValidation type="list" allowBlank="1" showInputMessage="1" showErrorMessage="1" sqref="B11:B25" xr:uid="{08B85FA4-0A43-4BCF-9035-CF5BB51F0937}">
      <formula1>"MM,MP,CG"</formula1>
    </dataValidation>
    <dataValidation type="list" allowBlank="1" showInputMessage="1" showErrorMessage="1" sqref="M11:M18" xr:uid="{43E81507-E55A-4D4A-8348-C5B5960C8EC6}">
      <formula1>"受講する,受講しない"</formula1>
    </dataValidation>
    <dataValidation type="list" allowBlank="1" showInputMessage="1" showErrorMessage="1" sqref="N11:N18" xr:uid="{2BFCE764-0B9C-4D34-BA5A-DD3C249AC8CE}">
      <formula1>"受験する,受験しない"</formula1>
    </dataValidation>
    <dataValidation type="list" allowBlank="1" showInputMessage="1" showErrorMessage="1" sqref="O11:O25" xr:uid="{54735F9B-F481-43BB-8365-6A7F6E875300}">
      <formula1>"購入する"</formula1>
    </dataValidation>
    <dataValidation type="list" allowBlank="1" showInputMessage="1" showErrorMessage="1" sqref="A45" xr:uid="{ABF3A5E8-D6B6-4172-AADB-FC7EA7341097}">
      <formula1>"選択してください,電車,車,その他"</formula1>
    </dataValidation>
    <dataValidation imeMode="fullKatakana" allowBlank="1" showInputMessage="1" showErrorMessage="1" sqref="G11:J25" xr:uid="{8B050420-5A4D-46AC-B9AC-120B04B190A3}"/>
    <dataValidation type="list" allowBlank="1" showInputMessage="1" showErrorMessage="1" sqref="C11:C25" xr:uid="{77F9A9D2-109B-4378-AEE5-A2A8DA9AED8C}">
      <formula1>"1,2"</formula1>
    </dataValidation>
  </dataValidations>
  <printOptions horizontalCentered="1" verticalCentered="1"/>
  <pageMargins left="0.19685039370078741" right="0.19685039370078741" top="0.19685039370078741" bottom="0.19685039370078741" header="0" footer="0.19685039370078741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5"/>
  <sheetViews>
    <sheetView workbookViewId="0">
      <selection activeCell="E6" sqref="E6"/>
    </sheetView>
  </sheetViews>
  <sheetFormatPr defaultRowHeight="15"/>
  <cols>
    <col min="1" max="1" width="8.6640625" bestFit="1" customWidth="1"/>
    <col min="10" max="10" width="10" customWidth="1"/>
  </cols>
  <sheetData>
    <row r="1" spans="1:13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1</v>
      </c>
      <c r="G1" t="s">
        <v>26</v>
      </c>
      <c r="H1" t="s">
        <v>27</v>
      </c>
      <c r="I1" s="1" t="s">
        <v>28</v>
      </c>
      <c r="J1" t="s">
        <v>29</v>
      </c>
      <c r="K1" s="1" t="s">
        <v>30</v>
      </c>
    </row>
    <row r="2" spans="1:13">
      <c r="A2" s="2" t="e">
        <f>#REF!</f>
        <v>#REF!</v>
      </c>
      <c r="B2" s="2" t="e">
        <f>#REF!</f>
        <v>#REF!</v>
      </c>
      <c r="C2" s="2" t="e">
        <f>SUBSTITUTE(SUBSTITUTE(ASC(#REF!),"-",""),"ｰ","")</f>
        <v>#REF!</v>
      </c>
      <c r="D2" s="2" t="e">
        <f>#REF!</f>
        <v>#REF!</v>
      </c>
      <c r="E2" s="2" t="e">
        <f>ASC(#REF!)</f>
        <v>#REF!</v>
      </c>
      <c r="F2" s="2" t="e">
        <f>ASC(#REF!)</f>
        <v>#REF!</v>
      </c>
      <c r="G2" s="2" t="e">
        <f>IF(#REF!=#REF!,"○","")</f>
        <v>#REF!</v>
      </c>
      <c r="H2" s="2" t="e">
        <f>IF(#REF!=#REF!,#REF!,"")</f>
        <v>#REF!</v>
      </c>
      <c r="I2" s="2" t="e">
        <f>IF(#REF!=#REF!,#REF!,"")</f>
        <v>#REF!</v>
      </c>
      <c r="J2" s="2" t="e">
        <f>IF(#REF!=#REF!,#REF!,"")</f>
        <v>#REF!</v>
      </c>
      <c r="K2" s="2" t="e">
        <f>IF(#REF!=#REF!,#REF!,"")</f>
        <v>#REF!</v>
      </c>
      <c r="L2" s="3" t="s">
        <v>31</v>
      </c>
    </row>
    <row r="3" spans="1:13">
      <c r="D3" s="1"/>
      <c r="E3" s="1"/>
    </row>
    <row r="5" spans="1:13">
      <c r="A5" t="s">
        <v>2</v>
      </c>
      <c r="B5" t="s">
        <v>32</v>
      </c>
      <c r="C5" t="s">
        <v>33</v>
      </c>
      <c r="D5" t="s">
        <v>34</v>
      </c>
      <c r="E5" t="s">
        <v>35</v>
      </c>
      <c r="F5" t="s">
        <v>36</v>
      </c>
      <c r="G5" t="s">
        <v>37</v>
      </c>
      <c r="H5" t="s">
        <v>38</v>
      </c>
      <c r="I5" t="s">
        <v>39</v>
      </c>
      <c r="J5" t="s">
        <v>40</v>
      </c>
      <c r="K5" t="s">
        <v>41</v>
      </c>
      <c r="L5" t="s">
        <v>42</v>
      </c>
    </row>
    <row r="6" spans="1:13">
      <c r="A6">
        <v>1</v>
      </c>
      <c r="B6" s="2" t="e">
        <f>IF(VLOOKUP($A6,#REF!,20,FALSE)="","",#REF!)</f>
        <v>#REF!</v>
      </c>
      <c r="C6" s="2"/>
      <c r="D6" s="2" t="e">
        <f>IF(VLOOKUP($A6,#REF!,20,FALSE)="","",ASC(VLOOKUP($A6,#REF!,2,FALSE)))</f>
        <v>#REF!</v>
      </c>
      <c r="E6" s="2" t="e">
        <f>IF(VLOOKUP($A6,#REF!,20,FALSE)="","",VALUE(ASC(VLOOKUP($A6,#REF!,3,FALSE))))</f>
        <v>#REF!</v>
      </c>
      <c r="F6" s="2" t="e">
        <f>IF(VLOOKUP($A6,#REF!,20,FALSE)="","",TRIM(SUBSTITUTE(VLOOKUP($A6,#REF!,4,FALSE)," ","　")))</f>
        <v>#REF!</v>
      </c>
      <c r="G6" s="2" t="e">
        <f>IF(VLOOKUP($A6,#REF!,20,FALSE)="","",TRIM(SUBSTITUTE(VLOOKUP($A6,#REF!,7,FALSE)," ","　")))</f>
        <v>#REF!</v>
      </c>
      <c r="H6" s="2" t="e">
        <f>IF(VLOOKUP($A6,#REF!,20,FALSE)="","",VLOOKUP($A6,#REF!,10,FALSE))</f>
        <v>#REF!</v>
      </c>
      <c r="I6" s="2" t="e">
        <f>IF(VLOOKUP($A6,#REF!,20,FALSE)="","",ASC(VLOOKUP($A6,#REF!,11,FALSE)))</f>
        <v>#REF!</v>
      </c>
      <c r="J6" s="2" t="e">
        <f>IF(VLOOKUP($A6,#REF!,20,FALSE)="","",VALUE(ASC(VLOOKUP($A6,#REF!,12,FALSE))))</f>
        <v>#REF!</v>
      </c>
      <c r="K6" s="2" t="e">
        <f>IF(VLOOKUP($A6,#REF!,20,FALSE)="","",VLOOKUP($A6,#REF!,13,FALSE))</f>
        <v>#REF!</v>
      </c>
      <c r="L6" s="2" t="e">
        <f>IF(VLOOKUP($A6,#REF!,20,FALSE)="","",VLOOKUP($A6,#REF!,14,FALSE))</f>
        <v>#REF!</v>
      </c>
      <c r="M6" s="3" t="s">
        <v>43</v>
      </c>
    </row>
    <row r="7" spans="1:13">
      <c r="A7">
        <v>2</v>
      </c>
      <c r="B7" s="2" t="e">
        <f>IF(VLOOKUP($A7,#REF!,20,FALSE)="","",#REF!)</f>
        <v>#REF!</v>
      </c>
      <c r="C7" s="2"/>
      <c r="D7" s="2" t="e">
        <f>IF(VLOOKUP($A7,#REF!,20,FALSE)="","",ASC(VLOOKUP($A7,#REF!,2,FALSE)))</f>
        <v>#REF!</v>
      </c>
      <c r="E7" s="2" t="e">
        <f>IF(VLOOKUP($A7,#REF!,20,FALSE)="","",VALUE(ASC(VLOOKUP($A7,#REF!,3,FALSE))))</f>
        <v>#REF!</v>
      </c>
      <c r="F7" s="2" t="e">
        <f>IF(VLOOKUP($A7,#REF!,20,FALSE)="","",TRIM(SUBSTITUTE(VLOOKUP($A7,#REF!,4,FALSE)," ","　")))</f>
        <v>#REF!</v>
      </c>
      <c r="G7" s="2" t="e">
        <f>IF(VLOOKUP($A7,#REF!,20,FALSE)="","",TRIM(SUBSTITUTE(VLOOKUP($A7,#REF!,7,FALSE)," ","　")))</f>
        <v>#REF!</v>
      </c>
      <c r="H7" s="2" t="e">
        <f>IF(VLOOKUP($A7,#REF!,20,FALSE)="","",VLOOKUP($A7,#REF!,10,FALSE))</f>
        <v>#REF!</v>
      </c>
      <c r="I7" s="2" t="e">
        <f>IF(VLOOKUP($A7,#REF!,20,FALSE)="","",ASC(VLOOKUP($A7,#REF!,11,FALSE)))</f>
        <v>#REF!</v>
      </c>
      <c r="J7" s="2" t="e">
        <f>IF(VLOOKUP($A7,#REF!,20,FALSE)="","",VALUE(ASC(VLOOKUP($A7,#REF!,12,FALSE))))</f>
        <v>#REF!</v>
      </c>
      <c r="K7" s="2" t="e">
        <f>IF(VLOOKUP($A7,#REF!,20,FALSE)="","",VLOOKUP($A7,#REF!,13,FALSE))</f>
        <v>#REF!</v>
      </c>
      <c r="L7" s="2" t="e">
        <f>IF(VLOOKUP($A7,#REF!,20,FALSE)="","",VLOOKUP($A7,#REF!,14,FALSE))</f>
        <v>#REF!</v>
      </c>
    </row>
    <row r="8" spans="1:13">
      <c r="A8">
        <v>3</v>
      </c>
      <c r="B8" s="2" t="e">
        <f>IF(VLOOKUP($A8,#REF!,20,FALSE)="","",#REF!)</f>
        <v>#REF!</v>
      </c>
      <c r="C8" s="2"/>
      <c r="D8" s="2" t="e">
        <f>IF(VLOOKUP($A8,#REF!,20,FALSE)="","",ASC(VLOOKUP($A8,#REF!,2,FALSE)))</f>
        <v>#REF!</v>
      </c>
      <c r="E8" s="2" t="e">
        <f>IF(VLOOKUP($A8,#REF!,20,FALSE)="","",VALUE(ASC(VLOOKUP($A8,#REF!,3,FALSE))))</f>
        <v>#REF!</v>
      </c>
      <c r="F8" s="2" t="e">
        <f>IF(VLOOKUP($A8,#REF!,20,FALSE)="","",TRIM(SUBSTITUTE(VLOOKUP($A8,#REF!,4,FALSE)," ","　")))</f>
        <v>#REF!</v>
      </c>
      <c r="G8" s="2" t="e">
        <f>IF(VLOOKUP($A8,#REF!,20,FALSE)="","",TRIM(SUBSTITUTE(VLOOKUP($A8,#REF!,7,FALSE)," ","　")))</f>
        <v>#REF!</v>
      </c>
      <c r="H8" s="2" t="e">
        <f>IF(VLOOKUP($A8,#REF!,20,FALSE)="","",VLOOKUP($A8,#REF!,10,FALSE))</f>
        <v>#REF!</v>
      </c>
      <c r="I8" s="2" t="e">
        <f>IF(VLOOKUP($A8,#REF!,20,FALSE)="","",ASC(VLOOKUP($A8,#REF!,11,FALSE)))</f>
        <v>#REF!</v>
      </c>
      <c r="J8" s="2" t="e">
        <f>IF(VLOOKUP($A8,#REF!,20,FALSE)="","",VALUE(ASC(VLOOKUP($A8,#REF!,12,FALSE))))</f>
        <v>#REF!</v>
      </c>
      <c r="K8" s="2" t="e">
        <f>IF(VLOOKUP($A8,#REF!,20,FALSE)="","",VLOOKUP($A8,#REF!,13,FALSE))</f>
        <v>#REF!</v>
      </c>
      <c r="L8" s="2" t="e">
        <f>IF(VLOOKUP($A8,#REF!,20,FALSE)="","",VLOOKUP($A8,#REF!,14,FALSE))</f>
        <v>#REF!</v>
      </c>
    </row>
    <row r="9" spans="1:13">
      <c r="A9">
        <v>4</v>
      </c>
      <c r="B9" s="2" t="e">
        <f>IF(VLOOKUP($A9,#REF!,20,FALSE)="","",#REF!)</f>
        <v>#REF!</v>
      </c>
      <c r="C9" s="2"/>
      <c r="D9" s="2" t="e">
        <f>IF(VLOOKUP($A9,#REF!,20,FALSE)="","",ASC(VLOOKUP($A9,#REF!,2,FALSE)))</f>
        <v>#REF!</v>
      </c>
      <c r="E9" s="2" t="e">
        <f>IF(VLOOKUP($A9,#REF!,20,FALSE)="","",VALUE(ASC(VLOOKUP($A9,#REF!,3,FALSE))))</f>
        <v>#REF!</v>
      </c>
      <c r="F9" s="2" t="e">
        <f>IF(VLOOKUP($A9,#REF!,20,FALSE)="","",TRIM(SUBSTITUTE(VLOOKUP($A9,#REF!,4,FALSE)," ","　")))</f>
        <v>#REF!</v>
      </c>
      <c r="G9" s="2" t="e">
        <f>IF(VLOOKUP($A9,#REF!,20,FALSE)="","",TRIM(SUBSTITUTE(VLOOKUP($A9,#REF!,7,FALSE)," ","　")))</f>
        <v>#REF!</v>
      </c>
      <c r="H9" s="2" t="e">
        <f>IF(VLOOKUP($A9,#REF!,20,FALSE)="","",VLOOKUP($A9,#REF!,10,FALSE))</f>
        <v>#REF!</v>
      </c>
      <c r="I9" s="2" t="e">
        <f>IF(VLOOKUP($A9,#REF!,20,FALSE)="","",ASC(VLOOKUP($A9,#REF!,11,FALSE)))</f>
        <v>#REF!</v>
      </c>
      <c r="J9" s="2" t="e">
        <f>IF(VLOOKUP($A9,#REF!,20,FALSE)="","",VALUE(ASC(VLOOKUP($A9,#REF!,12,FALSE))))</f>
        <v>#REF!</v>
      </c>
      <c r="K9" s="2" t="e">
        <f>IF(VLOOKUP($A9,#REF!,20,FALSE)="","",VLOOKUP($A9,#REF!,13,FALSE))</f>
        <v>#REF!</v>
      </c>
      <c r="L9" s="2" t="e">
        <f>IF(VLOOKUP($A9,#REF!,20,FALSE)="","",VLOOKUP($A9,#REF!,14,FALSE))</f>
        <v>#REF!</v>
      </c>
    </row>
    <row r="10" spans="1:13">
      <c r="A10">
        <v>5</v>
      </c>
      <c r="B10" s="2" t="e">
        <f>IF(VLOOKUP($A10,#REF!,20,FALSE)="","",#REF!)</f>
        <v>#REF!</v>
      </c>
      <c r="C10" s="2"/>
      <c r="D10" s="2" t="e">
        <f>IF(VLOOKUP($A10,#REF!,20,FALSE)="","",ASC(VLOOKUP($A10,#REF!,2,FALSE)))</f>
        <v>#REF!</v>
      </c>
      <c r="E10" s="2" t="e">
        <f>IF(VLOOKUP($A10,#REF!,20,FALSE)="","",VALUE(ASC(VLOOKUP($A10,#REF!,3,FALSE))))</f>
        <v>#REF!</v>
      </c>
      <c r="F10" s="2" t="e">
        <f>IF(VLOOKUP($A10,#REF!,20,FALSE)="","",TRIM(SUBSTITUTE(VLOOKUP($A10,#REF!,4,FALSE)," ","　")))</f>
        <v>#REF!</v>
      </c>
      <c r="G10" s="2" t="e">
        <f>IF(VLOOKUP($A10,#REF!,20,FALSE)="","",TRIM(SUBSTITUTE(VLOOKUP($A10,#REF!,7,FALSE)," ","　")))</f>
        <v>#REF!</v>
      </c>
      <c r="H10" s="2" t="e">
        <f>IF(VLOOKUP($A10,#REF!,20,FALSE)="","",VLOOKUP($A10,#REF!,10,FALSE))</f>
        <v>#REF!</v>
      </c>
      <c r="I10" s="2" t="e">
        <f>IF(VLOOKUP($A10,#REF!,20,FALSE)="","",ASC(VLOOKUP($A10,#REF!,11,FALSE)))</f>
        <v>#REF!</v>
      </c>
      <c r="J10" s="2" t="e">
        <f>IF(VLOOKUP($A10,#REF!,20,FALSE)="","",VALUE(ASC(VLOOKUP($A10,#REF!,12,FALSE))))</f>
        <v>#REF!</v>
      </c>
      <c r="K10" s="2" t="e">
        <f>IF(VLOOKUP($A10,#REF!,20,FALSE)="","",VLOOKUP($A10,#REF!,13,FALSE))</f>
        <v>#REF!</v>
      </c>
      <c r="L10" s="2" t="e">
        <f>IF(VLOOKUP($A10,#REF!,20,FALSE)="","",VLOOKUP($A10,#REF!,14,FALSE))</f>
        <v>#REF!</v>
      </c>
    </row>
    <row r="11" spans="1:13">
      <c r="A11">
        <v>6</v>
      </c>
      <c r="B11" s="2" t="e">
        <f>IF(VLOOKUP($A11,#REF!,20,FALSE)="","",#REF!)</f>
        <v>#REF!</v>
      </c>
      <c r="C11" s="2"/>
      <c r="D11" s="2" t="e">
        <f>IF(VLOOKUP($A11,#REF!,20,FALSE)="","",ASC(VLOOKUP($A11,#REF!,2,FALSE)))</f>
        <v>#REF!</v>
      </c>
      <c r="E11" s="2" t="e">
        <f>IF(VLOOKUP($A11,#REF!,20,FALSE)="","",VALUE(ASC(VLOOKUP($A11,#REF!,3,FALSE))))</f>
        <v>#REF!</v>
      </c>
      <c r="F11" s="2" t="e">
        <f>IF(VLOOKUP($A11,#REF!,20,FALSE)="","",TRIM(SUBSTITUTE(VLOOKUP($A11,#REF!,4,FALSE)," ","　")))</f>
        <v>#REF!</v>
      </c>
      <c r="G11" s="2" t="e">
        <f>IF(VLOOKUP($A11,#REF!,20,FALSE)="","",TRIM(SUBSTITUTE(VLOOKUP($A11,#REF!,7,FALSE)," ","　")))</f>
        <v>#REF!</v>
      </c>
      <c r="H11" s="2" t="e">
        <f>IF(VLOOKUP($A11,#REF!,20,FALSE)="","",VLOOKUP($A11,#REF!,10,FALSE))</f>
        <v>#REF!</v>
      </c>
      <c r="I11" s="2" t="e">
        <f>IF(VLOOKUP($A11,#REF!,20,FALSE)="","",ASC(VLOOKUP($A11,#REF!,11,FALSE)))</f>
        <v>#REF!</v>
      </c>
      <c r="J11" s="2" t="e">
        <f>IF(VLOOKUP($A11,#REF!,20,FALSE)="","",VALUE(ASC(VLOOKUP($A11,#REF!,12,FALSE))))</f>
        <v>#REF!</v>
      </c>
      <c r="K11" s="2" t="e">
        <f>IF(VLOOKUP($A11,#REF!,20,FALSE)="","",VLOOKUP($A11,#REF!,13,FALSE))</f>
        <v>#REF!</v>
      </c>
      <c r="L11" s="2" t="e">
        <f>IF(VLOOKUP($A11,#REF!,20,FALSE)="","",VLOOKUP($A11,#REF!,14,FALSE))</f>
        <v>#REF!</v>
      </c>
    </row>
    <row r="12" spans="1:13">
      <c r="A12">
        <v>7</v>
      </c>
      <c r="B12" s="2" t="e">
        <f>IF(VLOOKUP($A12,#REF!,20,FALSE)="","",#REF!)</f>
        <v>#REF!</v>
      </c>
      <c r="C12" s="2"/>
      <c r="D12" s="2" t="e">
        <f>IF(VLOOKUP($A12,#REF!,20,FALSE)="","",ASC(VLOOKUP($A12,#REF!,2,FALSE)))</f>
        <v>#REF!</v>
      </c>
      <c r="E12" s="2" t="e">
        <f>IF(VLOOKUP($A12,#REF!,20,FALSE)="","",VALUE(ASC(VLOOKUP($A12,#REF!,3,FALSE))))</f>
        <v>#REF!</v>
      </c>
      <c r="F12" s="2" t="e">
        <f>IF(VLOOKUP($A12,#REF!,20,FALSE)="","",TRIM(SUBSTITUTE(VLOOKUP($A12,#REF!,4,FALSE)," ","　")))</f>
        <v>#REF!</v>
      </c>
      <c r="G12" s="2" t="e">
        <f>IF(VLOOKUP($A12,#REF!,20,FALSE)="","",TRIM(SUBSTITUTE(VLOOKUP($A12,#REF!,7,FALSE)," ","　")))</f>
        <v>#REF!</v>
      </c>
      <c r="H12" s="2" t="e">
        <f>IF(VLOOKUP($A12,#REF!,20,FALSE)="","",VLOOKUP($A12,#REF!,10,FALSE))</f>
        <v>#REF!</v>
      </c>
      <c r="I12" s="2" t="e">
        <f>IF(VLOOKUP($A12,#REF!,20,FALSE)="","",ASC(VLOOKUP($A12,#REF!,11,FALSE)))</f>
        <v>#REF!</v>
      </c>
      <c r="J12" s="2" t="e">
        <f>IF(VLOOKUP($A12,#REF!,20,FALSE)="","",VALUE(ASC(VLOOKUP($A12,#REF!,12,FALSE))))</f>
        <v>#REF!</v>
      </c>
      <c r="K12" s="2" t="e">
        <f>IF(VLOOKUP($A12,#REF!,20,FALSE)="","",VLOOKUP($A12,#REF!,13,FALSE))</f>
        <v>#REF!</v>
      </c>
      <c r="L12" s="2" t="e">
        <f>IF(VLOOKUP($A12,#REF!,20,FALSE)="","",VLOOKUP($A12,#REF!,14,FALSE))</f>
        <v>#REF!</v>
      </c>
    </row>
    <row r="13" spans="1:13">
      <c r="A13">
        <v>8</v>
      </c>
      <c r="B13" s="2" t="e">
        <f>IF(VLOOKUP($A13,#REF!,20,FALSE)="","",#REF!)</f>
        <v>#REF!</v>
      </c>
      <c r="C13" s="2"/>
      <c r="D13" s="2" t="e">
        <f>IF(VLOOKUP($A13,#REF!,20,FALSE)="","",ASC(VLOOKUP($A13,#REF!,2,FALSE)))</f>
        <v>#REF!</v>
      </c>
      <c r="E13" s="2" t="e">
        <f>IF(VLOOKUP($A13,#REF!,20,FALSE)="","",VALUE(ASC(VLOOKUP($A13,#REF!,3,FALSE))))</f>
        <v>#REF!</v>
      </c>
      <c r="F13" s="2" t="e">
        <f>IF(VLOOKUP($A13,#REF!,20,FALSE)="","",TRIM(SUBSTITUTE(VLOOKUP($A13,#REF!,4,FALSE)," ","　")))</f>
        <v>#REF!</v>
      </c>
      <c r="G13" s="2" t="e">
        <f>IF(VLOOKUP($A13,#REF!,20,FALSE)="","",TRIM(SUBSTITUTE(VLOOKUP($A13,#REF!,7,FALSE)," ","　")))</f>
        <v>#REF!</v>
      </c>
      <c r="H13" s="2" t="e">
        <f>IF(VLOOKUP($A13,#REF!,20,FALSE)="","",VLOOKUP($A13,#REF!,10,FALSE))</f>
        <v>#REF!</v>
      </c>
      <c r="I13" s="2" t="e">
        <f>IF(VLOOKUP($A13,#REF!,20,FALSE)="","",ASC(VLOOKUP($A13,#REF!,11,FALSE)))</f>
        <v>#REF!</v>
      </c>
      <c r="J13" s="2" t="e">
        <f>IF(VLOOKUP($A13,#REF!,20,FALSE)="","",VALUE(ASC(VLOOKUP($A13,#REF!,12,FALSE))))</f>
        <v>#REF!</v>
      </c>
      <c r="K13" s="2" t="e">
        <f>IF(VLOOKUP($A13,#REF!,20,FALSE)="","",VLOOKUP($A13,#REF!,13,FALSE))</f>
        <v>#REF!</v>
      </c>
      <c r="L13" s="2" t="e">
        <f>IF(VLOOKUP($A13,#REF!,20,FALSE)="","",VLOOKUP($A13,#REF!,14,FALSE))</f>
        <v>#REF!</v>
      </c>
    </row>
    <row r="14" spans="1:13">
      <c r="A14">
        <v>9</v>
      </c>
      <c r="B14" s="2" t="e">
        <f>IF(VLOOKUP($A14,#REF!,20,FALSE)="","",#REF!)</f>
        <v>#REF!</v>
      </c>
      <c r="C14" s="2"/>
      <c r="D14" s="2" t="e">
        <f>IF(VLOOKUP($A14,#REF!,20,FALSE)="","",ASC(VLOOKUP($A14,#REF!,2,FALSE)))</f>
        <v>#REF!</v>
      </c>
      <c r="E14" s="2" t="e">
        <f>IF(VLOOKUP($A14,#REF!,20,FALSE)="","",VALUE(ASC(VLOOKUP($A14,#REF!,3,FALSE))))</f>
        <v>#REF!</v>
      </c>
      <c r="F14" s="2" t="e">
        <f>IF(VLOOKUP($A14,#REF!,20,FALSE)="","",TRIM(SUBSTITUTE(VLOOKUP($A14,#REF!,4,FALSE)," ","　")))</f>
        <v>#REF!</v>
      </c>
      <c r="G14" s="2" t="e">
        <f>IF(VLOOKUP($A14,#REF!,20,FALSE)="","",TRIM(SUBSTITUTE(VLOOKUP($A14,#REF!,7,FALSE)," ","　")))</f>
        <v>#REF!</v>
      </c>
      <c r="H14" s="2" t="e">
        <f>IF(VLOOKUP($A14,#REF!,20,FALSE)="","",VLOOKUP($A14,#REF!,10,FALSE))</f>
        <v>#REF!</v>
      </c>
      <c r="I14" s="2" t="e">
        <f>IF(VLOOKUP($A14,#REF!,20,FALSE)="","",ASC(VLOOKUP($A14,#REF!,11,FALSE)))</f>
        <v>#REF!</v>
      </c>
      <c r="J14" s="2" t="e">
        <f>IF(VLOOKUP($A14,#REF!,20,FALSE)="","",VALUE(ASC(VLOOKUP($A14,#REF!,12,FALSE))))</f>
        <v>#REF!</v>
      </c>
      <c r="K14" s="2" t="e">
        <f>IF(VLOOKUP($A14,#REF!,20,FALSE)="","",VLOOKUP($A14,#REF!,13,FALSE))</f>
        <v>#REF!</v>
      </c>
      <c r="L14" s="2" t="e">
        <f>IF(VLOOKUP($A14,#REF!,20,FALSE)="","",VLOOKUP($A14,#REF!,14,FALSE))</f>
        <v>#REF!</v>
      </c>
    </row>
    <row r="15" spans="1:13">
      <c r="A15">
        <v>10</v>
      </c>
      <c r="B15" s="2" t="e">
        <f>IF(VLOOKUP($A15,#REF!,20,FALSE)="","",#REF!)</f>
        <v>#REF!</v>
      </c>
      <c r="C15" s="2"/>
      <c r="D15" s="2" t="e">
        <f>IF(VLOOKUP($A15,#REF!,20,FALSE)="","",ASC(VLOOKUP($A15,#REF!,2,FALSE)))</f>
        <v>#REF!</v>
      </c>
      <c r="E15" s="2" t="e">
        <f>IF(VLOOKUP($A15,#REF!,20,FALSE)="","",VALUE(ASC(VLOOKUP($A15,#REF!,3,FALSE))))</f>
        <v>#REF!</v>
      </c>
      <c r="F15" s="2" t="e">
        <f>IF(VLOOKUP($A15,#REF!,20,FALSE)="","",TRIM(SUBSTITUTE(VLOOKUP($A15,#REF!,4,FALSE)," ","　")))</f>
        <v>#REF!</v>
      </c>
      <c r="G15" s="2" t="e">
        <f>IF(VLOOKUP($A15,#REF!,20,FALSE)="","",TRIM(SUBSTITUTE(VLOOKUP($A15,#REF!,7,FALSE)," ","　")))</f>
        <v>#REF!</v>
      </c>
      <c r="H15" s="2" t="e">
        <f>IF(VLOOKUP($A15,#REF!,20,FALSE)="","",VLOOKUP($A15,#REF!,10,FALSE))</f>
        <v>#REF!</v>
      </c>
      <c r="I15" s="2" t="e">
        <f>IF(VLOOKUP($A15,#REF!,20,FALSE)="","",ASC(VLOOKUP($A15,#REF!,11,FALSE)))</f>
        <v>#REF!</v>
      </c>
      <c r="J15" s="2" t="e">
        <f>IF(VLOOKUP($A15,#REF!,20,FALSE)="","",VALUE(ASC(VLOOKUP($A15,#REF!,12,FALSE))))</f>
        <v>#REF!</v>
      </c>
      <c r="K15" s="2" t="e">
        <f>IF(VLOOKUP($A15,#REF!,20,FALSE)="","",VLOOKUP($A15,#REF!,13,FALSE))</f>
        <v>#REF!</v>
      </c>
      <c r="L15" s="2" t="e">
        <f>IF(VLOOKUP($A15,#REF!,20,FALSE)="","",VLOOKUP($A15,#REF!,14,FALSE))</f>
        <v>#REF!</v>
      </c>
    </row>
    <row r="16" spans="1:13">
      <c r="A16">
        <v>11</v>
      </c>
      <c r="B16" s="2" t="e">
        <f>IF(VLOOKUP($A16,#REF!,20,FALSE)="","",#REF!)</f>
        <v>#REF!</v>
      </c>
      <c r="C16" s="2"/>
      <c r="D16" s="2" t="e">
        <f>IF(VLOOKUP($A16,#REF!,20,FALSE)="","",ASC(VLOOKUP($A16,#REF!,2,FALSE)))</f>
        <v>#REF!</v>
      </c>
      <c r="E16" s="2" t="e">
        <f>IF(VLOOKUP($A16,#REF!,20,FALSE)="","",VALUE(ASC(VLOOKUP($A16,#REF!,3,FALSE))))</f>
        <v>#REF!</v>
      </c>
      <c r="F16" s="2" t="e">
        <f>IF(VLOOKUP($A16,#REF!,20,FALSE)="","",TRIM(SUBSTITUTE(VLOOKUP($A16,#REF!,4,FALSE)," ","　")))</f>
        <v>#REF!</v>
      </c>
      <c r="G16" s="2" t="e">
        <f>IF(VLOOKUP($A16,#REF!,20,FALSE)="","",TRIM(SUBSTITUTE(VLOOKUP($A16,#REF!,7,FALSE)," ","　")))</f>
        <v>#REF!</v>
      </c>
      <c r="H16" s="2" t="e">
        <f>IF(VLOOKUP($A16,#REF!,20,FALSE)="","",VLOOKUP($A16,#REF!,10,FALSE))</f>
        <v>#REF!</v>
      </c>
      <c r="I16" s="2" t="e">
        <f>IF(VLOOKUP($A16,#REF!,20,FALSE)="","",ASC(VLOOKUP($A16,#REF!,11,FALSE)))</f>
        <v>#REF!</v>
      </c>
      <c r="J16" s="2" t="e">
        <f>IF(VLOOKUP($A16,#REF!,20,FALSE)="","",VALUE(ASC(VLOOKUP($A16,#REF!,12,FALSE))))</f>
        <v>#REF!</v>
      </c>
      <c r="K16" s="2" t="e">
        <f>IF(VLOOKUP($A16,#REF!,20,FALSE)="","",VLOOKUP($A16,#REF!,13,FALSE))</f>
        <v>#REF!</v>
      </c>
      <c r="L16" s="2" t="e">
        <f>IF(VLOOKUP($A16,#REF!,20,FALSE)="","",VLOOKUP($A16,#REF!,14,FALSE))</f>
        <v>#REF!</v>
      </c>
    </row>
    <row r="17" spans="1:12">
      <c r="A17">
        <v>12</v>
      </c>
      <c r="B17" s="2" t="e">
        <f>IF(VLOOKUP($A17,#REF!,20,FALSE)="","",#REF!)</f>
        <v>#REF!</v>
      </c>
      <c r="C17" s="2"/>
      <c r="D17" s="2" t="e">
        <f>IF(VLOOKUP($A17,#REF!,20,FALSE)="","",ASC(VLOOKUP($A17,#REF!,2,FALSE)))</f>
        <v>#REF!</v>
      </c>
      <c r="E17" s="2" t="e">
        <f>IF(VLOOKUP($A17,#REF!,20,FALSE)="","",VALUE(ASC(VLOOKUP($A17,#REF!,3,FALSE))))</f>
        <v>#REF!</v>
      </c>
      <c r="F17" s="2" t="e">
        <f>IF(VLOOKUP($A17,#REF!,20,FALSE)="","",TRIM(SUBSTITUTE(VLOOKUP($A17,#REF!,4,FALSE)," ","　")))</f>
        <v>#REF!</v>
      </c>
      <c r="G17" s="2" t="e">
        <f>IF(VLOOKUP($A17,#REF!,20,FALSE)="","",TRIM(SUBSTITUTE(VLOOKUP($A17,#REF!,7,FALSE)," ","　")))</f>
        <v>#REF!</v>
      </c>
      <c r="H17" s="2" t="e">
        <f>IF(VLOOKUP($A17,#REF!,20,FALSE)="","",VLOOKUP($A17,#REF!,10,FALSE))</f>
        <v>#REF!</v>
      </c>
      <c r="I17" s="2" t="e">
        <f>IF(VLOOKUP($A17,#REF!,20,FALSE)="","",ASC(VLOOKUP($A17,#REF!,11,FALSE)))</f>
        <v>#REF!</v>
      </c>
      <c r="J17" s="2" t="e">
        <f>IF(VLOOKUP($A17,#REF!,20,FALSE)="","",VALUE(ASC(VLOOKUP($A17,#REF!,12,FALSE))))</f>
        <v>#REF!</v>
      </c>
      <c r="K17" s="2" t="e">
        <f>IF(VLOOKUP($A17,#REF!,20,FALSE)="","",VLOOKUP($A17,#REF!,13,FALSE))</f>
        <v>#REF!</v>
      </c>
      <c r="L17" s="2" t="e">
        <f>IF(VLOOKUP($A17,#REF!,20,FALSE)="","",VLOOKUP($A17,#REF!,14,FALSE))</f>
        <v>#REF!</v>
      </c>
    </row>
    <row r="18" spans="1:12">
      <c r="A18">
        <v>13</v>
      </c>
      <c r="B18" s="2" t="e">
        <f>IF(VLOOKUP($A18,#REF!,20,FALSE)="","",#REF!)</f>
        <v>#REF!</v>
      </c>
      <c r="C18" s="2"/>
      <c r="D18" s="2" t="e">
        <f>IF(VLOOKUP($A18,#REF!,20,FALSE)="","",ASC(VLOOKUP($A18,#REF!,2,FALSE)))</f>
        <v>#REF!</v>
      </c>
      <c r="E18" s="2" t="e">
        <f>IF(VLOOKUP($A18,#REF!,20,FALSE)="","",VALUE(ASC(VLOOKUP($A18,#REF!,3,FALSE))))</f>
        <v>#REF!</v>
      </c>
      <c r="F18" s="2" t="e">
        <f>IF(VLOOKUP($A18,#REF!,20,FALSE)="","",TRIM(SUBSTITUTE(VLOOKUP($A18,#REF!,4,FALSE)," ","　")))</f>
        <v>#REF!</v>
      </c>
      <c r="G18" s="2" t="e">
        <f>IF(VLOOKUP($A18,#REF!,20,FALSE)="","",TRIM(SUBSTITUTE(VLOOKUP($A18,#REF!,7,FALSE)," ","　")))</f>
        <v>#REF!</v>
      </c>
      <c r="H18" s="2" t="e">
        <f>IF(VLOOKUP($A18,#REF!,20,FALSE)="","",VLOOKUP($A18,#REF!,10,FALSE))</f>
        <v>#REF!</v>
      </c>
      <c r="I18" s="2" t="e">
        <f>IF(VLOOKUP($A18,#REF!,20,FALSE)="","",ASC(VLOOKUP($A18,#REF!,11,FALSE)))</f>
        <v>#REF!</v>
      </c>
      <c r="J18" s="2" t="e">
        <f>IF(VLOOKUP($A18,#REF!,20,FALSE)="","",VALUE(ASC(VLOOKUP($A18,#REF!,12,FALSE))))</f>
        <v>#REF!</v>
      </c>
      <c r="K18" s="2" t="e">
        <f>IF(VLOOKUP($A18,#REF!,20,FALSE)="","",VLOOKUP($A18,#REF!,13,FALSE))</f>
        <v>#REF!</v>
      </c>
      <c r="L18" s="2" t="e">
        <f>IF(VLOOKUP($A18,#REF!,20,FALSE)="","",VLOOKUP($A18,#REF!,14,FALSE))</f>
        <v>#REF!</v>
      </c>
    </row>
    <row r="19" spans="1:12">
      <c r="A19">
        <v>14</v>
      </c>
      <c r="B19" s="2" t="e">
        <f>IF(VLOOKUP($A19,#REF!,20,FALSE)="","",#REF!)</f>
        <v>#REF!</v>
      </c>
      <c r="C19" s="2"/>
      <c r="D19" s="2" t="e">
        <f>IF(VLOOKUP($A19,#REF!,20,FALSE)="","",ASC(VLOOKUP($A19,#REF!,2,FALSE)))</f>
        <v>#REF!</v>
      </c>
      <c r="E19" s="2" t="e">
        <f>IF(VLOOKUP($A19,#REF!,20,FALSE)="","",VALUE(ASC(VLOOKUP($A19,#REF!,3,FALSE))))</f>
        <v>#REF!</v>
      </c>
      <c r="F19" s="2" t="e">
        <f>IF(VLOOKUP($A19,#REF!,20,FALSE)="","",TRIM(SUBSTITUTE(VLOOKUP($A19,#REF!,4,FALSE)," ","　")))</f>
        <v>#REF!</v>
      </c>
      <c r="G19" s="2" t="e">
        <f>IF(VLOOKUP($A19,#REF!,20,FALSE)="","",TRIM(SUBSTITUTE(VLOOKUP($A19,#REF!,7,FALSE)," ","　")))</f>
        <v>#REF!</v>
      </c>
      <c r="H19" s="2" t="e">
        <f>IF(VLOOKUP($A19,#REF!,20,FALSE)="","",VLOOKUP($A19,#REF!,10,FALSE))</f>
        <v>#REF!</v>
      </c>
      <c r="I19" s="2" t="e">
        <f>IF(VLOOKUP($A19,#REF!,20,FALSE)="","",ASC(VLOOKUP($A19,#REF!,11,FALSE)))</f>
        <v>#REF!</v>
      </c>
      <c r="J19" s="2" t="e">
        <f>IF(VLOOKUP($A19,#REF!,20,FALSE)="","",VALUE(ASC(VLOOKUP($A19,#REF!,12,FALSE))))</f>
        <v>#REF!</v>
      </c>
      <c r="K19" s="2" t="e">
        <f>IF(VLOOKUP($A19,#REF!,20,FALSE)="","",VLOOKUP($A19,#REF!,13,FALSE))</f>
        <v>#REF!</v>
      </c>
      <c r="L19" s="2" t="e">
        <f>IF(VLOOKUP($A19,#REF!,20,FALSE)="","",VLOOKUP($A19,#REF!,14,FALSE))</f>
        <v>#REF!</v>
      </c>
    </row>
    <row r="20" spans="1:12">
      <c r="A20">
        <v>15</v>
      </c>
      <c r="B20" s="2" t="e">
        <f>IF(VLOOKUP($A20,#REF!,20,FALSE)="","",#REF!)</f>
        <v>#REF!</v>
      </c>
      <c r="C20" s="2"/>
      <c r="D20" s="2" t="e">
        <f>IF(VLOOKUP($A20,#REF!,20,FALSE)="","",ASC(VLOOKUP($A20,#REF!,2,FALSE)))</f>
        <v>#REF!</v>
      </c>
      <c r="E20" s="2" t="e">
        <f>IF(VLOOKUP($A20,#REF!,20,FALSE)="","",VALUE(ASC(VLOOKUP($A20,#REF!,3,FALSE))))</f>
        <v>#REF!</v>
      </c>
      <c r="F20" s="2" t="e">
        <f>IF(VLOOKUP($A20,#REF!,20,FALSE)="","",TRIM(SUBSTITUTE(VLOOKUP($A20,#REF!,4,FALSE)," ","　")))</f>
        <v>#REF!</v>
      </c>
      <c r="G20" s="2" t="e">
        <f>IF(VLOOKUP($A20,#REF!,20,FALSE)="","",TRIM(SUBSTITUTE(VLOOKUP($A20,#REF!,7,FALSE)," ","　")))</f>
        <v>#REF!</v>
      </c>
      <c r="H20" s="2" t="e">
        <f>IF(VLOOKUP($A20,#REF!,20,FALSE)="","",VLOOKUP($A20,#REF!,10,FALSE))</f>
        <v>#REF!</v>
      </c>
      <c r="I20" s="2" t="e">
        <f>IF(VLOOKUP($A20,#REF!,20,FALSE)="","",ASC(VLOOKUP($A20,#REF!,11,FALSE)))</f>
        <v>#REF!</v>
      </c>
      <c r="J20" s="2" t="e">
        <f>IF(VLOOKUP($A20,#REF!,20,FALSE)="","",VALUE(ASC(VLOOKUP($A20,#REF!,12,FALSE))))</f>
        <v>#REF!</v>
      </c>
      <c r="K20" s="2" t="e">
        <f>IF(VLOOKUP($A20,#REF!,20,FALSE)="","",VLOOKUP($A20,#REF!,13,FALSE))</f>
        <v>#REF!</v>
      </c>
      <c r="L20" s="2" t="e">
        <f>IF(VLOOKUP($A20,#REF!,20,FALSE)="","",VLOOKUP($A20,#REF!,14,FALSE))</f>
        <v>#REF!</v>
      </c>
    </row>
    <row r="21" spans="1:12">
      <c r="A21">
        <v>16</v>
      </c>
      <c r="B21" s="2" t="e">
        <f>IF(VLOOKUP($A21,#REF!,20,FALSE)="","",#REF!)</f>
        <v>#REF!</v>
      </c>
      <c r="C21" s="2"/>
      <c r="D21" s="2" t="e">
        <f>IF(VLOOKUP($A21,#REF!,20,FALSE)="","",ASC(VLOOKUP($A21,#REF!,2,FALSE)))</f>
        <v>#REF!</v>
      </c>
      <c r="E21" s="2" t="e">
        <f>IF(VLOOKUP($A21,#REF!,20,FALSE)="","",VALUE(ASC(VLOOKUP($A21,#REF!,3,FALSE))))</f>
        <v>#REF!</v>
      </c>
      <c r="F21" s="2" t="e">
        <f>IF(VLOOKUP($A21,#REF!,20,FALSE)="","",TRIM(SUBSTITUTE(VLOOKUP($A21,#REF!,4,FALSE)," ","　")))</f>
        <v>#REF!</v>
      </c>
      <c r="G21" s="2" t="e">
        <f>IF(VLOOKUP($A21,#REF!,20,FALSE)="","",TRIM(SUBSTITUTE(VLOOKUP($A21,#REF!,7,FALSE)," ","　")))</f>
        <v>#REF!</v>
      </c>
      <c r="H21" s="2" t="e">
        <f>IF(VLOOKUP($A21,#REF!,20,FALSE)="","",VLOOKUP($A21,#REF!,10,FALSE))</f>
        <v>#REF!</v>
      </c>
      <c r="I21" s="2" t="e">
        <f>IF(VLOOKUP($A21,#REF!,20,FALSE)="","",ASC(VLOOKUP($A21,#REF!,11,FALSE)))</f>
        <v>#REF!</v>
      </c>
      <c r="J21" s="2" t="e">
        <f>IF(VLOOKUP($A21,#REF!,20,FALSE)="","",VALUE(ASC(VLOOKUP($A21,#REF!,12,FALSE))))</f>
        <v>#REF!</v>
      </c>
      <c r="K21" s="2" t="e">
        <f>IF(VLOOKUP($A21,#REF!,20,FALSE)="","",VLOOKUP($A21,#REF!,13,FALSE))</f>
        <v>#REF!</v>
      </c>
      <c r="L21" s="2" t="e">
        <f>IF(VLOOKUP($A21,#REF!,20,FALSE)="","",VLOOKUP($A21,#REF!,14,FALSE))</f>
        <v>#REF!</v>
      </c>
    </row>
    <row r="22" spans="1:12">
      <c r="A22">
        <v>17</v>
      </c>
      <c r="B22" s="2" t="e">
        <f>IF(VLOOKUP($A22,#REF!,20,FALSE)="","",#REF!)</f>
        <v>#REF!</v>
      </c>
      <c r="C22" s="2"/>
      <c r="D22" s="2" t="e">
        <f>IF(VLOOKUP($A22,#REF!,20,FALSE)="","",ASC(VLOOKUP($A22,#REF!,2,FALSE)))</f>
        <v>#REF!</v>
      </c>
      <c r="E22" s="2" t="e">
        <f>IF(VLOOKUP($A22,#REF!,20,FALSE)="","",VALUE(ASC(VLOOKUP($A22,#REF!,3,FALSE))))</f>
        <v>#REF!</v>
      </c>
      <c r="F22" s="2" t="e">
        <f>IF(VLOOKUP($A22,#REF!,20,FALSE)="","",TRIM(SUBSTITUTE(VLOOKUP($A22,#REF!,4,FALSE)," ","　")))</f>
        <v>#REF!</v>
      </c>
      <c r="G22" s="2" t="e">
        <f>IF(VLOOKUP($A22,#REF!,20,FALSE)="","",TRIM(SUBSTITUTE(VLOOKUP($A22,#REF!,7,FALSE)," ","　")))</f>
        <v>#REF!</v>
      </c>
      <c r="H22" s="2" t="e">
        <f>IF(VLOOKUP($A22,#REF!,20,FALSE)="","",VLOOKUP($A22,#REF!,10,FALSE))</f>
        <v>#REF!</v>
      </c>
      <c r="I22" s="2" t="e">
        <f>IF(VLOOKUP($A22,#REF!,20,FALSE)="","",ASC(VLOOKUP($A22,#REF!,11,FALSE)))</f>
        <v>#REF!</v>
      </c>
      <c r="J22" s="2" t="e">
        <f>IF(VLOOKUP($A22,#REF!,20,FALSE)="","",VALUE(ASC(VLOOKUP($A22,#REF!,12,FALSE))))</f>
        <v>#REF!</v>
      </c>
      <c r="K22" s="2" t="e">
        <f>IF(VLOOKUP($A22,#REF!,20,FALSE)="","",VLOOKUP($A22,#REF!,13,FALSE))</f>
        <v>#REF!</v>
      </c>
      <c r="L22" s="2" t="e">
        <f>IF(VLOOKUP($A22,#REF!,20,FALSE)="","",VLOOKUP($A22,#REF!,14,FALSE))</f>
        <v>#REF!</v>
      </c>
    </row>
    <row r="23" spans="1:12">
      <c r="A23">
        <v>18</v>
      </c>
      <c r="B23" s="2" t="e">
        <f>IF(VLOOKUP($A23,#REF!,20,FALSE)="","",#REF!)</f>
        <v>#REF!</v>
      </c>
      <c r="C23" s="2"/>
      <c r="D23" s="2" t="e">
        <f>IF(VLOOKUP($A23,#REF!,20,FALSE)="","",ASC(VLOOKUP($A23,#REF!,2,FALSE)))</f>
        <v>#REF!</v>
      </c>
      <c r="E23" s="2" t="e">
        <f>IF(VLOOKUP($A23,#REF!,20,FALSE)="","",VALUE(ASC(VLOOKUP($A23,#REF!,3,FALSE))))</f>
        <v>#REF!</v>
      </c>
      <c r="F23" s="2" t="e">
        <f>IF(VLOOKUP($A23,#REF!,20,FALSE)="","",TRIM(SUBSTITUTE(VLOOKUP($A23,#REF!,4,FALSE)," ","　")))</f>
        <v>#REF!</v>
      </c>
      <c r="G23" s="2" t="e">
        <f>IF(VLOOKUP($A23,#REF!,20,FALSE)="","",TRIM(SUBSTITUTE(VLOOKUP($A23,#REF!,7,FALSE)," ","　")))</f>
        <v>#REF!</v>
      </c>
      <c r="H23" s="2" t="e">
        <f>IF(VLOOKUP($A23,#REF!,20,FALSE)="","",VLOOKUP($A23,#REF!,10,FALSE))</f>
        <v>#REF!</v>
      </c>
      <c r="I23" s="2" t="e">
        <f>IF(VLOOKUP($A23,#REF!,20,FALSE)="","",ASC(VLOOKUP($A23,#REF!,11,FALSE)))</f>
        <v>#REF!</v>
      </c>
      <c r="J23" s="2" t="e">
        <f>IF(VLOOKUP($A23,#REF!,20,FALSE)="","",VALUE(ASC(VLOOKUP($A23,#REF!,12,FALSE))))</f>
        <v>#REF!</v>
      </c>
      <c r="K23" s="2" t="e">
        <f>IF(VLOOKUP($A23,#REF!,20,FALSE)="","",VLOOKUP($A23,#REF!,13,FALSE))</f>
        <v>#REF!</v>
      </c>
      <c r="L23" s="2" t="e">
        <f>IF(VLOOKUP($A23,#REF!,20,FALSE)="","",VLOOKUP($A23,#REF!,14,FALSE))</f>
        <v>#REF!</v>
      </c>
    </row>
    <row r="24" spans="1:12">
      <c r="A24">
        <v>19</v>
      </c>
      <c r="B24" s="2" t="e">
        <f>IF(VLOOKUP($A24,#REF!,20,FALSE)="","",#REF!)</f>
        <v>#REF!</v>
      </c>
      <c r="C24" s="2"/>
      <c r="D24" s="2" t="e">
        <f>IF(VLOOKUP($A24,#REF!,20,FALSE)="","",ASC(VLOOKUP($A24,#REF!,2,FALSE)))</f>
        <v>#REF!</v>
      </c>
      <c r="E24" s="2" t="e">
        <f>IF(VLOOKUP($A24,#REF!,20,FALSE)="","",VALUE(ASC(VLOOKUP($A24,#REF!,3,FALSE))))</f>
        <v>#REF!</v>
      </c>
      <c r="F24" s="2" t="e">
        <f>IF(VLOOKUP($A24,#REF!,20,FALSE)="","",TRIM(SUBSTITUTE(VLOOKUP($A24,#REF!,4,FALSE)," ","　")))</f>
        <v>#REF!</v>
      </c>
      <c r="G24" s="2" t="e">
        <f>IF(VLOOKUP($A24,#REF!,20,FALSE)="","",TRIM(SUBSTITUTE(VLOOKUP($A24,#REF!,7,FALSE)," ","　")))</f>
        <v>#REF!</v>
      </c>
      <c r="H24" s="2" t="e">
        <f>IF(VLOOKUP($A24,#REF!,20,FALSE)="","",VLOOKUP($A24,#REF!,10,FALSE))</f>
        <v>#REF!</v>
      </c>
      <c r="I24" s="2" t="e">
        <f>IF(VLOOKUP($A24,#REF!,20,FALSE)="","",ASC(VLOOKUP($A24,#REF!,11,FALSE)))</f>
        <v>#REF!</v>
      </c>
      <c r="J24" s="2" t="e">
        <f>IF(VLOOKUP($A24,#REF!,20,FALSE)="","",VALUE(ASC(VLOOKUP($A24,#REF!,12,FALSE))))</f>
        <v>#REF!</v>
      </c>
      <c r="K24" s="2" t="e">
        <f>IF(VLOOKUP($A24,#REF!,20,FALSE)="","",VLOOKUP($A24,#REF!,13,FALSE))</f>
        <v>#REF!</v>
      </c>
      <c r="L24" s="2" t="e">
        <f>IF(VLOOKUP($A24,#REF!,20,FALSE)="","",VLOOKUP($A24,#REF!,14,FALSE))</f>
        <v>#REF!</v>
      </c>
    </row>
    <row r="25" spans="1:12">
      <c r="A25">
        <v>20</v>
      </c>
      <c r="B25" s="2" t="e">
        <f>IF(VLOOKUP($A25,#REF!,20,FALSE)="","",#REF!)</f>
        <v>#REF!</v>
      </c>
      <c r="C25" s="2"/>
      <c r="D25" s="2" t="e">
        <f>IF(VLOOKUP($A25,#REF!,20,FALSE)="","",ASC(VLOOKUP($A25,#REF!,2,FALSE)))</f>
        <v>#REF!</v>
      </c>
      <c r="E25" s="2" t="e">
        <f>IF(VLOOKUP($A25,#REF!,20,FALSE)="","",VALUE(ASC(VLOOKUP($A25,#REF!,3,FALSE))))</f>
        <v>#REF!</v>
      </c>
      <c r="F25" s="2" t="e">
        <f>IF(VLOOKUP($A25,#REF!,20,FALSE)="","",TRIM(SUBSTITUTE(VLOOKUP($A25,#REF!,4,FALSE)," ","　")))</f>
        <v>#REF!</v>
      </c>
      <c r="G25" s="2" t="e">
        <f>IF(VLOOKUP($A25,#REF!,20,FALSE)="","",TRIM(SUBSTITUTE(VLOOKUP($A25,#REF!,7,FALSE)," ","　")))</f>
        <v>#REF!</v>
      </c>
      <c r="H25" s="2" t="e">
        <f>IF(VLOOKUP($A25,#REF!,20,FALSE)="","",VLOOKUP($A25,#REF!,10,FALSE))</f>
        <v>#REF!</v>
      </c>
      <c r="I25" s="2" t="e">
        <f>IF(VLOOKUP($A25,#REF!,20,FALSE)="","",ASC(VLOOKUP($A25,#REF!,11,FALSE)))</f>
        <v>#REF!</v>
      </c>
      <c r="J25" s="2" t="e">
        <f>IF(VLOOKUP($A25,#REF!,20,FALSE)="","",VALUE(ASC(VLOOKUP($A25,#REF!,12,FALSE))))</f>
        <v>#REF!</v>
      </c>
      <c r="K25" s="2" t="e">
        <f>IF(VLOOKUP($A25,#REF!,20,FALSE)="","",VLOOKUP($A25,#REF!,13,FALSE))</f>
        <v>#REF!</v>
      </c>
      <c r="L25" s="2" t="e">
        <f>IF(VLOOKUP($A25,#REF!,20,FALSE)="","",VLOOKUP($A25,#REF!,14,FALSE))</f>
        <v>#REF!</v>
      </c>
    </row>
    <row r="26" spans="1:12">
      <c r="A26">
        <v>21</v>
      </c>
      <c r="B26" s="2" t="e">
        <f>IF(VLOOKUP($A26,#REF!,20,FALSE)="","",#REF!)</f>
        <v>#REF!</v>
      </c>
      <c r="C26" s="2"/>
      <c r="D26" s="2" t="e">
        <f>IF(VLOOKUP($A26,#REF!,20,FALSE)="","",ASC(VLOOKUP($A26,#REF!,2,FALSE)))</f>
        <v>#REF!</v>
      </c>
      <c r="E26" s="2" t="e">
        <f>IF(VLOOKUP($A26,#REF!,20,FALSE)="","",VALUE(ASC(VLOOKUP($A26,#REF!,3,FALSE))))</f>
        <v>#REF!</v>
      </c>
      <c r="F26" s="2" t="e">
        <f>IF(VLOOKUP($A26,#REF!,20,FALSE)="","",TRIM(SUBSTITUTE(VLOOKUP($A26,#REF!,4,FALSE)," ","　")))</f>
        <v>#REF!</v>
      </c>
      <c r="G26" s="2" t="e">
        <f>IF(VLOOKUP($A26,#REF!,20,FALSE)="","",TRIM(SUBSTITUTE(VLOOKUP($A26,#REF!,7,FALSE)," ","　")))</f>
        <v>#REF!</v>
      </c>
      <c r="H26" s="2" t="e">
        <f>IF(VLOOKUP($A26,#REF!,20,FALSE)="","",VLOOKUP($A26,#REF!,10,FALSE))</f>
        <v>#REF!</v>
      </c>
      <c r="I26" s="2" t="e">
        <f>IF(VLOOKUP($A26,#REF!,20,FALSE)="","",ASC(VLOOKUP($A26,#REF!,11,FALSE)))</f>
        <v>#REF!</v>
      </c>
      <c r="J26" s="2" t="e">
        <f>IF(VLOOKUP($A26,#REF!,20,FALSE)="","",VALUE(ASC(VLOOKUP($A26,#REF!,12,FALSE))))</f>
        <v>#REF!</v>
      </c>
      <c r="K26" s="2" t="e">
        <f>IF(VLOOKUP($A26,#REF!,20,FALSE)="","",VLOOKUP($A26,#REF!,13,FALSE))</f>
        <v>#REF!</v>
      </c>
      <c r="L26" s="2" t="e">
        <f>IF(VLOOKUP($A26,#REF!,20,FALSE)="","",VLOOKUP($A26,#REF!,14,FALSE))</f>
        <v>#REF!</v>
      </c>
    </row>
    <row r="27" spans="1:12">
      <c r="A27">
        <v>22</v>
      </c>
      <c r="B27" s="2" t="e">
        <f>IF(VLOOKUP($A27,#REF!,20,FALSE)="","",#REF!)</f>
        <v>#REF!</v>
      </c>
      <c r="C27" s="2"/>
      <c r="D27" s="2" t="e">
        <f>IF(VLOOKUP($A27,#REF!,20,FALSE)="","",ASC(VLOOKUP($A27,#REF!,2,FALSE)))</f>
        <v>#REF!</v>
      </c>
      <c r="E27" s="2" t="e">
        <f>IF(VLOOKUP($A27,#REF!,20,FALSE)="","",VALUE(ASC(VLOOKUP($A27,#REF!,3,FALSE))))</f>
        <v>#REF!</v>
      </c>
      <c r="F27" s="2" t="e">
        <f>IF(VLOOKUP($A27,#REF!,20,FALSE)="","",TRIM(SUBSTITUTE(VLOOKUP($A27,#REF!,4,FALSE)," ","　")))</f>
        <v>#REF!</v>
      </c>
      <c r="G27" s="2" t="e">
        <f>IF(VLOOKUP($A27,#REF!,20,FALSE)="","",TRIM(SUBSTITUTE(VLOOKUP($A27,#REF!,7,FALSE)," ","　")))</f>
        <v>#REF!</v>
      </c>
      <c r="H27" s="2" t="e">
        <f>IF(VLOOKUP($A27,#REF!,20,FALSE)="","",VLOOKUP($A27,#REF!,10,FALSE))</f>
        <v>#REF!</v>
      </c>
      <c r="I27" s="2" t="e">
        <f>IF(VLOOKUP($A27,#REF!,20,FALSE)="","",ASC(VLOOKUP($A27,#REF!,11,FALSE)))</f>
        <v>#REF!</v>
      </c>
      <c r="J27" s="2" t="e">
        <f>IF(VLOOKUP($A27,#REF!,20,FALSE)="","",VALUE(ASC(VLOOKUP($A27,#REF!,12,FALSE))))</f>
        <v>#REF!</v>
      </c>
      <c r="K27" s="2" t="e">
        <f>IF(VLOOKUP($A27,#REF!,20,FALSE)="","",VLOOKUP($A27,#REF!,13,FALSE))</f>
        <v>#REF!</v>
      </c>
      <c r="L27" s="2" t="e">
        <f>IF(VLOOKUP($A27,#REF!,20,FALSE)="","",VLOOKUP($A27,#REF!,14,FALSE))</f>
        <v>#REF!</v>
      </c>
    </row>
    <row r="28" spans="1:12">
      <c r="A28">
        <v>23</v>
      </c>
      <c r="B28" s="2" t="e">
        <f>IF(VLOOKUP($A28,#REF!,20,FALSE)="","",#REF!)</f>
        <v>#REF!</v>
      </c>
      <c r="C28" s="2"/>
      <c r="D28" s="2" t="e">
        <f>IF(VLOOKUP($A28,#REF!,20,FALSE)="","",ASC(VLOOKUP($A28,#REF!,2,FALSE)))</f>
        <v>#REF!</v>
      </c>
      <c r="E28" s="2" t="e">
        <f>IF(VLOOKUP($A28,#REF!,20,FALSE)="","",VALUE(ASC(VLOOKUP($A28,#REF!,3,FALSE))))</f>
        <v>#REF!</v>
      </c>
      <c r="F28" s="2" t="e">
        <f>IF(VLOOKUP($A28,#REF!,20,FALSE)="","",TRIM(SUBSTITUTE(VLOOKUP($A28,#REF!,4,FALSE)," ","　")))</f>
        <v>#REF!</v>
      </c>
      <c r="G28" s="2" t="e">
        <f>IF(VLOOKUP($A28,#REF!,20,FALSE)="","",TRIM(SUBSTITUTE(VLOOKUP($A28,#REF!,7,FALSE)," ","　")))</f>
        <v>#REF!</v>
      </c>
      <c r="H28" s="2" t="e">
        <f>IF(VLOOKUP($A28,#REF!,20,FALSE)="","",VLOOKUP($A28,#REF!,10,FALSE))</f>
        <v>#REF!</v>
      </c>
      <c r="I28" s="2" t="e">
        <f>IF(VLOOKUP($A28,#REF!,20,FALSE)="","",ASC(VLOOKUP($A28,#REF!,11,FALSE)))</f>
        <v>#REF!</v>
      </c>
      <c r="J28" s="2" t="e">
        <f>IF(VLOOKUP($A28,#REF!,20,FALSE)="","",VALUE(ASC(VLOOKUP($A28,#REF!,12,FALSE))))</f>
        <v>#REF!</v>
      </c>
      <c r="K28" s="2" t="e">
        <f>IF(VLOOKUP($A28,#REF!,20,FALSE)="","",VLOOKUP($A28,#REF!,13,FALSE))</f>
        <v>#REF!</v>
      </c>
      <c r="L28" s="2" t="e">
        <f>IF(VLOOKUP($A28,#REF!,20,FALSE)="","",VLOOKUP($A28,#REF!,14,FALSE))</f>
        <v>#REF!</v>
      </c>
    </row>
    <row r="29" spans="1:12">
      <c r="A29">
        <v>24</v>
      </c>
      <c r="B29" s="2" t="e">
        <f>IF(VLOOKUP($A29,#REF!,20,FALSE)="","",#REF!)</f>
        <v>#REF!</v>
      </c>
      <c r="C29" s="2"/>
      <c r="D29" s="2" t="e">
        <f>IF(VLOOKUP($A29,#REF!,20,FALSE)="","",ASC(VLOOKUP($A29,#REF!,2,FALSE)))</f>
        <v>#REF!</v>
      </c>
      <c r="E29" s="2" t="e">
        <f>IF(VLOOKUP($A29,#REF!,20,FALSE)="","",VALUE(ASC(VLOOKUP($A29,#REF!,3,FALSE))))</f>
        <v>#REF!</v>
      </c>
      <c r="F29" s="2" t="e">
        <f>IF(VLOOKUP($A29,#REF!,20,FALSE)="","",TRIM(SUBSTITUTE(VLOOKUP($A29,#REF!,4,FALSE)," ","　")))</f>
        <v>#REF!</v>
      </c>
      <c r="G29" s="2" t="e">
        <f>IF(VLOOKUP($A29,#REF!,20,FALSE)="","",TRIM(SUBSTITUTE(VLOOKUP($A29,#REF!,7,FALSE)," ","　")))</f>
        <v>#REF!</v>
      </c>
      <c r="H29" s="2" t="e">
        <f>IF(VLOOKUP($A29,#REF!,20,FALSE)="","",VLOOKUP($A29,#REF!,10,FALSE))</f>
        <v>#REF!</v>
      </c>
      <c r="I29" s="2" t="e">
        <f>IF(VLOOKUP($A29,#REF!,20,FALSE)="","",ASC(VLOOKUP($A29,#REF!,11,FALSE)))</f>
        <v>#REF!</v>
      </c>
      <c r="J29" s="2" t="e">
        <f>IF(VLOOKUP($A29,#REF!,20,FALSE)="","",VALUE(ASC(VLOOKUP($A29,#REF!,12,FALSE))))</f>
        <v>#REF!</v>
      </c>
      <c r="K29" s="2" t="e">
        <f>IF(VLOOKUP($A29,#REF!,20,FALSE)="","",VLOOKUP($A29,#REF!,13,FALSE))</f>
        <v>#REF!</v>
      </c>
      <c r="L29" s="2" t="e">
        <f>IF(VLOOKUP($A29,#REF!,20,FALSE)="","",VLOOKUP($A29,#REF!,14,FALSE))</f>
        <v>#REF!</v>
      </c>
    </row>
    <row r="30" spans="1:12">
      <c r="A30">
        <v>25</v>
      </c>
      <c r="B30" s="2" t="e">
        <f>IF(VLOOKUP($A30,#REF!,20,FALSE)="","",#REF!)</f>
        <v>#REF!</v>
      </c>
      <c r="C30" s="2"/>
      <c r="D30" s="2" t="e">
        <f>IF(VLOOKUP($A30,#REF!,20,FALSE)="","",ASC(VLOOKUP($A30,#REF!,2,FALSE)))</f>
        <v>#REF!</v>
      </c>
      <c r="E30" s="2" t="e">
        <f>IF(VLOOKUP($A30,#REF!,20,FALSE)="","",VALUE(ASC(VLOOKUP($A30,#REF!,3,FALSE))))</f>
        <v>#REF!</v>
      </c>
      <c r="F30" s="2" t="e">
        <f>IF(VLOOKUP($A30,#REF!,20,FALSE)="","",TRIM(SUBSTITUTE(VLOOKUP($A30,#REF!,4,FALSE)," ","　")))</f>
        <v>#REF!</v>
      </c>
      <c r="G30" s="2" t="e">
        <f>IF(VLOOKUP($A30,#REF!,20,FALSE)="","",TRIM(SUBSTITUTE(VLOOKUP($A30,#REF!,7,FALSE)," ","　")))</f>
        <v>#REF!</v>
      </c>
      <c r="H30" s="2" t="e">
        <f>IF(VLOOKUP($A30,#REF!,20,FALSE)="","",VLOOKUP($A30,#REF!,10,FALSE))</f>
        <v>#REF!</v>
      </c>
      <c r="I30" s="2" t="e">
        <f>IF(VLOOKUP($A30,#REF!,20,FALSE)="","",ASC(VLOOKUP($A30,#REF!,11,FALSE)))</f>
        <v>#REF!</v>
      </c>
      <c r="J30" s="2" t="e">
        <f>IF(VLOOKUP($A30,#REF!,20,FALSE)="","",VALUE(ASC(VLOOKUP($A30,#REF!,12,FALSE))))</f>
        <v>#REF!</v>
      </c>
      <c r="K30" s="2" t="e">
        <f>IF(VLOOKUP($A30,#REF!,20,FALSE)="","",VLOOKUP($A30,#REF!,13,FALSE))</f>
        <v>#REF!</v>
      </c>
      <c r="L30" s="2" t="e">
        <f>IF(VLOOKUP($A30,#REF!,20,FALSE)="","",VLOOKUP($A30,#REF!,14,FALSE))</f>
        <v>#REF!</v>
      </c>
    </row>
    <row r="31" spans="1:12">
      <c r="A31">
        <v>26</v>
      </c>
      <c r="B31" s="2" t="e">
        <f>IF(VLOOKUP($A31,#REF!,20,FALSE)="","",#REF!)</f>
        <v>#REF!</v>
      </c>
      <c r="C31" s="2"/>
      <c r="D31" s="2" t="e">
        <f>IF(VLOOKUP($A31,#REF!,20,FALSE)="","",ASC(VLOOKUP($A31,#REF!,2,FALSE)))</f>
        <v>#REF!</v>
      </c>
      <c r="E31" s="2" t="e">
        <f>IF(VLOOKUP($A31,#REF!,20,FALSE)="","",VALUE(ASC(VLOOKUP($A31,#REF!,3,FALSE))))</f>
        <v>#REF!</v>
      </c>
      <c r="F31" s="2" t="e">
        <f>IF(VLOOKUP($A31,#REF!,20,FALSE)="","",TRIM(SUBSTITUTE(VLOOKUP($A31,#REF!,4,FALSE)," ","　")))</f>
        <v>#REF!</v>
      </c>
      <c r="G31" s="2" t="e">
        <f>IF(VLOOKUP($A31,#REF!,20,FALSE)="","",TRIM(SUBSTITUTE(VLOOKUP($A31,#REF!,7,FALSE)," ","　")))</f>
        <v>#REF!</v>
      </c>
      <c r="H31" s="2" t="e">
        <f>IF(VLOOKUP($A31,#REF!,20,FALSE)="","",VLOOKUP($A31,#REF!,10,FALSE))</f>
        <v>#REF!</v>
      </c>
      <c r="I31" s="2" t="e">
        <f>IF(VLOOKUP($A31,#REF!,20,FALSE)="","",ASC(VLOOKUP($A31,#REF!,11,FALSE)))</f>
        <v>#REF!</v>
      </c>
      <c r="J31" s="2" t="e">
        <f>IF(VLOOKUP($A31,#REF!,20,FALSE)="","",VALUE(ASC(VLOOKUP($A31,#REF!,12,FALSE))))</f>
        <v>#REF!</v>
      </c>
      <c r="K31" s="2" t="e">
        <f>IF(VLOOKUP($A31,#REF!,20,FALSE)="","",VLOOKUP($A31,#REF!,13,FALSE))</f>
        <v>#REF!</v>
      </c>
      <c r="L31" s="2" t="e">
        <f>IF(VLOOKUP($A31,#REF!,20,FALSE)="","",VLOOKUP($A31,#REF!,14,FALSE))</f>
        <v>#REF!</v>
      </c>
    </row>
    <row r="32" spans="1:12">
      <c r="A32">
        <v>27</v>
      </c>
      <c r="B32" s="2" t="e">
        <f>IF(VLOOKUP($A32,#REF!,20,FALSE)="","",#REF!)</f>
        <v>#REF!</v>
      </c>
      <c r="C32" s="2"/>
      <c r="D32" s="2" t="e">
        <f>IF(VLOOKUP($A32,#REF!,20,FALSE)="","",ASC(VLOOKUP($A32,#REF!,2,FALSE)))</f>
        <v>#REF!</v>
      </c>
      <c r="E32" s="2" t="e">
        <f>IF(VLOOKUP($A32,#REF!,20,FALSE)="","",VALUE(ASC(VLOOKUP($A32,#REF!,3,FALSE))))</f>
        <v>#REF!</v>
      </c>
      <c r="F32" s="2" t="e">
        <f>IF(VLOOKUP($A32,#REF!,20,FALSE)="","",TRIM(SUBSTITUTE(VLOOKUP($A32,#REF!,4,FALSE)," ","　")))</f>
        <v>#REF!</v>
      </c>
      <c r="G32" s="2" t="e">
        <f>IF(VLOOKUP($A32,#REF!,20,FALSE)="","",TRIM(SUBSTITUTE(VLOOKUP($A32,#REF!,7,FALSE)," ","　")))</f>
        <v>#REF!</v>
      </c>
      <c r="H32" s="2" t="e">
        <f>IF(VLOOKUP($A32,#REF!,20,FALSE)="","",VLOOKUP($A32,#REF!,10,FALSE))</f>
        <v>#REF!</v>
      </c>
      <c r="I32" s="2" t="e">
        <f>IF(VLOOKUP($A32,#REF!,20,FALSE)="","",ASC(VLOOKUP($A32,#REF!,11,FALSE)))</f>
        <v>#REF!</v>
      </c>
      <c r="J32" s="2" t="e">
        <f>IF(VLOOKUP($A32,#REF!,20,FALSE)="","",VALUE(ASC(VLOOKUP($A32,#REF!,12,FALSE))))</f>
        <v>#REF!</v>
      </c>
      <c r="K32" s="2" t="e">
        <f>IF(VLOOKUP($A32,#REF!,20,FALSE)="","",VLOOKUP($A32,#REF!,13,FALSE))</f>
        <v>#REF!</v>
      </c>
      <c r="L32" s="2" t="e">
        <f>IF(VLOOKUP($A32,#REF!,20,FALSE)="","",VLOOKUP($A32,#REF!,14,FALSE))</f>
        <v>#REF!</v>
      </c>
    </row>
    <row r="33" spans="1:12">
      <c r="A33">
        <v>28</v>
      </c>
      <c r="B33" s="2" t="e">
        <f>IF(VLOOKUP($A33,#REF!,20,FALSE)="","",#REF!)</f>
        <v>#REF!</v>
      </c>
      <c r="C33" s="2"/>
      <c r="D33" s="2" t="e">
        <f>IF(VLOOKUP($A33,#REF!,20,FALSE)="","",ASC(VLOOKUP($A33,#REF!,2,FALSE)))</f>
        <v>#REF!</v>
      </c>
      <c r="E33" s="2" t="e">
        <f>IF(VLOOKUP($A33,#REF!,20,FALSE)="","",VALUE(ASC(VLOOKUP($A33,#REF!,3,FALSE))))</f>
        <v>#REF!</v>
      </c>
      <c r="F33" s="2" t="e">
        <f>IF(VLOOKUP($A33,#REF!,20,FALSE)="","",TRIM(SUBSTITUTE(VLOOKUP($A33,#REF!,4,FALSE)," ","　")))</f>
        <v>#REF!</v>
      </c>
      <c r="G33" s="2" t="e">
        <f>IF(VLOOKUP($A33,#REF!,20,FALSE)="","",TRIM(SUBSTITUTE(VLOOKUP($A33,#REF!,7,FALSE)," ","　")))</f>
        <v>#REF!</v>
      </c>
      <c r="H33" s="2" t="e">
        <f>IF(VLOOKUP($A33,#REF!,20,FALSE)="","",VLOOKUP($A33,#REF!,10,FALSE))</f>
        <v>#REF!</v>
      </c>
      <c r="I33" s="2" t="e">
        <f>IF(VLOOKUP($A33,#REF!,20,FALSE)="","",ASC(VLOOKUP($A33,#REF!,11,FALSE)))</f>
        <v>#REF!</v>
      </c>
      <c r="J33" s="2" t="e">
        <f>IF(VLOOKUP($A33,#REF!,20,FALSE)="","",VALUE(ASC(VLOOKUP($A33,#REF!,12,FALSE))))</f>
        <v>#REF!</v>
      </c>
      <c r="K33" s="2" t="e">
        <f>IF(VLOOKUP($A33,#REF!,20,FALSE)="","",VLOOKUP($A33,#REF!,13,FALSE))</f>
        <v>#REF!</v>
      </c>
      <c r="L33" s="2" t="e">
        <f>IF(VLOOKUP($A33,#REF!,20,FALSE)="","",VLOOKUP($A33,#REF!,14,FALSE))</f>
        <v>#REF!</v>
      </c>
    </row>
    <row r="34" spans="1:12">
      <c r="A34">
        <v>29</v>
      </c>
      <c r="B34" s="2" t="e">
        <f>IF(VLOOKUP($A34,#REF!,20,FALSE)="","",#REF!)</f>
        <v>#REF!</v>
      </c>
      <c r="C34" s="2"/>
      <c r="D34" s="2" t="e">
        <f>IF(VLOOKUP($A34,#REF!,20,FALSE)="","",ASC(VLOOKUP($A34,#REF!,2,FALSE)))</f>
        <v>#REF!</v>
      </c>
      <c r="E34" s="2" t="e">
        <f>IF(VLOOKUP($A34,#REF!,20,FALSE)="","",VALUE(ASC(VLOOKUP($A34,#REF!,3,FALSE))))</f>
        <v>#REF!</v>
      </c>
      <c r="F34" s="2" t="e">
        <f>IF(VLOOKUP($A34,#REF!,20,FALSE)="","",TRIM(SUBSTITUTE(VLOOKUP($A34,#REF!,4,FALSE)," ","　")))</f>
        <v>#REF!</v>
      </c>
      <c r="G34" s="2" t="e">
        <f>IF(VLOOKUP($A34,#REF!,20,FALSE)="","",TRIM(SUBSTITUTE(VLOOKUP($A34,#REF!,7,FALSE)," ","　")))</f>
        <v>#REF!</v>
      </c>
      <c r="H34" s="2" t="e">
        <f>IF(VLOOKUP($A34,#REF!,20,FALSE)="","",VLOOKUP($A34,#REF!,10,FALSE))</f>
        <v>#REF!</v>
      </c>
      <c r="I34" s="2" t="e">
        <f>IF(VLOOKUP($A34,#REF!,20,FALSE)="","",ASC(VLOOKUP($A34,#REF!,11,FALSE)))</f>
        <v>#REF!</v>
      </c>
      <c r="J34" s="2" t="e">
        <f>IF(VLOOKUP($A34,#REF!,20,FALSE)="","",VALUE(ASC(VLOOKUP($A34,#REF!,12,FALSE))))</f>
        <v>#REF!</v>
      </c>
      <c r="K34" s="2" t="e">
        <f>IF(VLOOKUP($A34,#REF!,20,FALSE)="","",VLOOKUP($A34,#REF!,13,FALSE))</f>
        <v>#REF!</v>
      </c>
      <c r="L34" s="2" t="e">
        <f>IF(VLOOKUP($A34,#REF!,20,FALSE)="","",VLOOKUP($A34,#REF!,14,FALSE))</f>
        <v>#REF!</v>
      </c>
    </row>
    <row r="35" spans="1:12">
      <c r="A35">
        <v>30</v>
      </c>
      <c r="B35" s="2" t="e">
        <f>IF(VLOOKUP($A35,#REF!,20,FALSE)="","",#REF!)</f>
        <v>#REF!</v>
      </c>
      <c r="C35" s="2"/>
      <c r="D35" s="2" t="e">
        <f>IF(VLOOKUP($A35,#REF!,20,FALSE)="","",ASC(VLOOKUP($A35,#REF!,2,FALSE)))</f>
        <v>#REF!</v>
      </c>
      <c r="E35" s="2" t="e">
        <f>IF(VLOOKUP($A35,#REF!,20,FALSE)="","",VALUE(ASC(VLOOKUP($A35,#REF!,3,FALSE))))</f>
        <v>#REF!</v>
      </c>
      <c r="F35" s="2" t="e">
        <f>IF(VLOOKUP($A35,#REF!,20,FALSE)="","",TRIM(SUBSTITUTE(VLOOKUP($A35,#REF!,4,FALSE)," ","　")))</f>
        <v>#REF!</v>
      </c>
      <c r="G35" s="2" t="e">
        <f>IF(VLOOKUP($A35,#REF!,20,FALSE)="","",TRIM(SUBSTITUTE(VLOOKUP($A35,#REF!,7,FALSE)," ","　")))</f>
        <v>#REF!</v>
      </c>
      <c r="H35" s="2" t="e">
        <f>IF(VLOOKUP($A35,#REF!,20,FALSE)="","",VLOOKUP($A35,#REF!,10,FALSE))</f>
        <v>#REF!</v>
      </c>
      <c r="I35" s="2" t="e">
        <f>IF(VLOOKUP($A35,#REF!,20,FALSE)="","",ASC(VLOOKUP($A35,#REF!,11,FALSE)))</f>
        <v>#REF!</v>
      </c>
      <c r="J35" s="2" t="e">
        <f>IF(VLOOKUP($A35,#REF!,20,FALSE)="","",VALUE(ASC(VLOOKUP($A35,#REF!,12,FALSE))))</f>
        <v>#REF!</v>
      </c>
      <c r="K35" s="2" t="e">
        <f>IF(VLOOKUP($A35,#REF!,20,FALSE)="","",VLOOKUP($A35,#REF!,13,FALSE))</f>
        <v>#REF!</v>
      </c>
      <c r="L35" s="2" t="e">
        <f>IF(VLOOKUP($A35,#REF!,20,FALSE)="","",VLOOKUP($A35,#REF!,14,FALSE))</f>
        <v>#REF!</v>
      </c>
    </row>
    <row r="36" spans="1:12">
      <c r="A36">
        <v>31</v>
      </c>
      <c r="B36" s="2" t="e">
        <f>IF(VLOOKUP($A36,#REF!,20,FALSE)="","",#REF!)</f>
        <v>#REF!</v>
      </c>
      <c r="C36" s="2"/>
      <c r="D36" s="2" t="e">
        <f>IF(VLOOKUP($A36,#REF!,20,FALSE)="","",ASC(VLOOKUP($A36,#REF!,2,FALSE)))</f>
        <v>#REF!</v>
      </c>
      <c r="E36" s="2" t="e">
        <f>IF(VLOOKUP($A36,#REF!,20,FALSE)="","",VALUE(ASC(VLOOKUP($A36,#REF!,3,FALSE))))</f>
        <v>#REF!</v>
      </c>
      <c r="F36" s="2" t="e">
        <f>IF(VLOOKUP($A36,#REF!,20,FALSE)="","",TRIM(SUBSTITUTE(VLOOKUP($A36,#REF!,4,FALSE)," ","　")))</f>
        <v>#REF!</v>
      </c>
      <c r="G36" s="2" t="e">
        <f>IF(VLOOKUP($A36,#REF!,20,FALSE)="","",TRIM(SUBSTITUTE(VLOOKUP($A36,#REF!,7,FALSE)," ","　")))</f>
        <v>#REF!</v>
      </c>
      <c r="H36" s="2" t="e">
        <f>IF(VLOOKUP($A36,#REF!,20,FALSE)="","",VLOOKUP($A36,#REF!,10,FALSE))</f>
        <v>#REF!</v>
      </c>
      <c r="I36" s="2" t="e">
        <f>IF(VLOOKUP($A36,#REF!,20,FALSE)="","",ASC(VLOOKUP($A36,#REF!,11,FALSE)))</f>
        <v>#REF!</v>
      </c>
      <c r="J36" s="2" t="e">
        <f>IF(VLOOKUP($A36,#REF!,20,FALSE)="","",VALUE(ASC(VLOOKUP($A36,#REF!,12,FALSE))))</f>
        <v>#REF!</v>
      </c>
      <c r="K36" s="2" t="e">
        <f>IF(VLOOKUP($A36,#REF!,20,FALSE)="","",VLOOKUP($A36,#REF!,13,FALSE))</f>
        <v>#REF!</v>
      </c>
      <c r="L36" s="2" t="e">
        <f>IF(VLOOKUP($A36,#REF!,20,FALSE)="","",VLOOKUP($A36,#REF!,14,FALSE))</f>
        <v>#REF!</v>
      </c>
    </row>
    <row r="37" spans="1:12">
      <c r="A37">
        <v>32</v>
      </c>
      <c r="B37" s="2" t="e">
        <f>IF(VLOOKUP($A37,#REF!,20,FALSE)="","",#REF!)</f>
        <v>#REF!</v>
      </c>
      <c r="C37" s="2"/>
      <c r="D37" s="2" t="e">
        <f>IF(VLOOKUP($A37,#REF!,20,FALSE)="","",ASC(VLOOKUP($A37,#REF!,2,FALSE)))</f>
        <v>#REF!</v>
      </c>
      <c r="E37" s="2" t="e">
        <f>IF(VLOOKUP($A37,#REF!,20,FALSE)="","",VALUE(ASC(VLOOKUP($A37,#REF!,3,FALSE))))</f>
        <v>#REF!</v>
      </c>
      <c r="F37" s="2" t="e">
        <f>IF(VLOOKUP($A37,#REF!,20,FALSE)="","",TRIM(SUBSTITUTE(VLOOKUP($A37,#REF!,4,FALSE)," ","　")))</f>
        <v>#REF!</v>
      </c>
      <c r="G37" s="2" t="e">
        <f>IF(VLOOKUP($A37,#REF!,20,FALSE)="","",TRIM(SUBSTITUTE(VLOOKUP($A37,#REF!,7,FALSE)," ","　")))</f>
        <v>#REF!</v>
      </c>
      <c r="H37" s="2" t="e">
        <f>IF(VLOOKUP($A37,#REF!,20,FALSE)="","",VLOOKUP($A37,#REF!,10,FALSE))</f>
        <v>#REF!</v>
      </c>
      <c r="I37" s="2" t="e">
        <f>IF(VLOOKUP($A37,#REF!,20,FALSE)="","",ASC(VLOOKUP($A37,#REF!,11,FALSE)))</f>
        <v>#REF!</v>
      </c>
      <c r="J37" s="2" t="e">
        <f>IF(VLOOKUP($A37,#REF!,20,FALSE)="","",VALUE(ASC(VLOOKUP($A37,#REF!,12,FALSE))))</f>
        <v>#REF!</v>
      </c>
      <c r="K37" s="2" t="e">
        <f>IF(VLOOKUP($A37,#REF!,20,FALSE)="","",VLOOKUP($A37,#REF!,13,FALSE))</f>
        <v>#REF!</v>
      </c>
      <c r="L37" s="2" t="e">
        <f>IF(VLOOKUP($A37,#REF!,20,FALSE)="","",VLOOKUP($A37,#REF!,14,FALSE))</f>
        <v>#REF!</v>
      </c>
    </row>
    <row r="38" spans="1:12">
      <c r="A38">
        <v>33</v>
      </c>
      <c r="B38" s="2" t="e">
        <f>IF(VLOOKUP($A38,#REF!,20,FALSE)="","",#REF!)</f>
        <v>#REF!</v>
      </c>
      <c r="C38" s="2"/>
      <c r="D38" s="2" t="e">
        <f>IF(VLOOKUP($A38,#REF!,20,FALSE)="","",ASC(VLOOKUP($A38,#REF!,2,FALSE)))</f>
        <v>#REF!</v>
      </c>
      <c r="E38" s="2" t="e">
        <f>IF(VLOOKUP($A38,#REF!,20,FALSE)="","",VALUE(ASC(VLOOKUP($A38,#REF!,3,FALSE))))</f>
        <v>#REF!</v>
      </c>
      <c r="F38" s="2" t="e">
        <f>IF(VLOOKUP($A38,#REF!,20,FALSE)="","",TRIM(SUBSTITUTE(VLOOKUP($A38,#REF!,4,FALSE)," ","　")))</f>
        <v>#REF!</v>
      </c>
      <c r="G38" s="2" t="e">
        <f>IF(VLOOKUP($A38,#REF!,20,FALSE)="","",TRIM(SUBSTITUTE(VLOOKUP($A38,#REF!,7,FALSE)," ","　")))</f>
        <v>#REF!</v>
      </c>
      <c r="H38" s="2" t="e">
        <f>IF(VLOOKUP($A38,#REF!,20,FALSE)="","",VLOOKUP($A38,#REF!,10,FALSE))</f>
        <v>#REF!</v>
      </c>
      <c r="I38" s="2" t="e">
        <f>IF(VLOOKUP($A38,#REF!,20,FALSE)="","",ASC(VLOOKUP($A38,#REF!,11,FALSE)))</f>
        <v>#REF!</v>
      </c>
      <c r="J38" s="2" t="e">
        <f>IF(VLOOKUP($A38,#REF!,20,FALSE)="","",VALUE(ASC(VLOOKUP($A38,#REF!,12,FALSE))))</f>
        <v>#REF!</v>
      </c>
      <c r="K38" s="2" t="e">
        <f>IF(VLOOKUP($A38,#REF!,20,FALSE)="","",VLOOKUP($A38,#REF!,13,FALSE))</f>
        <v>#REF!</v>
      </c>
      <c r="L38" s="2" t="e">
        <f>IF(VLOOKUP($A38,#REF!,20,FALSE)="","",VLOOKUP($A38,#REF!,14,FALSE))</f>
        <v>#REF!</v>
      </c>
    </row>
    <row r="39" spans="1:12">
      <c r="A39">
        <v>34</v>
      </c>
      <c r="B39" s="2" t="e">
        <f>IF(VLOOKUP($A39,#REF!,20,FALSE)="","",#REF!)</f>
        <v>#REF!</v>
      </c>
      <c r="C39" s="2"/>
      <c r="D39" s="2" t="e">
        <f>IF(VLOOKUP($A39,#REF!,20,FALSE)="","",ASC(VLOOKUP($A39,#REF!,2,FALSE)))</f>
        <v>#REF!</v>
      </c>
      <c r="E39" s="2" t="e">
        <f>IF(VLOOKUP($A39,#REF!,20,FALSE)="","",VALUE(ASC(VLOOKUP($A39,#REF!,3,FALSE))))</f>
        <v>#REF!</v>
      </c>
      <c r="F39" s="2" t="e">
        <f>IF(VLOOKUP($A39,#REF!,20,FALSE)="","",TRIM(SUBSTITUTE(VLOOKUP($A39,#REF!,4,FALSE)," ","　")))</f>
        <v>#REF!</v>
      </c>
      <c r="G39" s="2" t="e">
        <f>IF(VLOOKUP($A39,#REF!,20,FALSE)="","",TRIM(SUBSTITUTE(VLOOKUP($A39,#REF!,7,FALSE)," ","　")))</f>
        <v>#REF!</v>
      </c>
      <c r="H39" s="2" t="e">
        <f>IF(VLOOKUP($A39,#REF!,20,FALSE)="","",VLOOKUP($A39,#REF!,10,FALSE))</f>
        <v>#REF!</v>
      </c>
      <c r="I39" s="2" t="e">
        <f>IF(VLOOKUP($A39,#REF!,20,FALSE)="","",ASC(VLOOKUP($A39,#REF!,11,FALSE)))</f>
        <v>#REF!</v>
      </c>
      <c r="J39" s="2" t="e">
        <f>IF(VLOOKUP($A39,#REF!,20,FALSE)="","",VALUE(ASC(VLOOKUP($A39,#REF!,12,FALSE))))</f>
        <v>#REF!</v>
      </c>
      <c r="K39" s="2" t="e">
        <f>IF(VLOOKUP($A39,#REF!,20,FALSE)="","",VLOOKUP($A39,#REF!,13,FALSE))</f>
        <v>#REF!</v>
      </c>
      <c r="L39" s="2" t="e">
        <f>IF(VLOOKUP($A39,#REF!,20,FALSE)="","",VLOOKUP($A39,#REF!,14,FALSE))</f>
        <v>#REF!</v>
      </c>
    </row>
    <row r="40" spans="1:12">
      <c r="A40">
        <v>35</v>
      </c>
      <c r="B40" s="2" t="e">
        <f>IF(VLOOKUP($A40,#REF!,20,FALSE)="","",#REF!)</f>
        <v>#REF!</v>
      </c>
      <c r="C40" s="2"/>
      <c r="D40" s="2" t="e">
        <f>IF(VLOOKUP($A40,#REF!,20,FALSE)="","",ASC(VLOOKUP($A40,#REF!,2,FALSE)))</f>
        <v>#REF!</v>
      </c>
      <c r="E40" s="2" t="e">
        <f>IF(VLOOKUP($A40,#REF!,20,FALSE)="","",VALUE(ASC(VLOOKUP($A40,#REF!,3,FALSE))))</f>
        <v>#REF!</v>
      </c>
      <c r="F40" s="2" t="e">
        <f>IF(VLOOKUP($A40,#REF!,20,FALSE)="","",TRIM(SUBSTITUTE(VLOOKUP($A40,#REF!,4,FALSE)," ","　")))</f>
        <v>#REF!</v>
      </c>
      <c r="G40" s="2" t="e">
        <f>IF(VLOOKUP($A40,#REF!,20,FALSE)="","",TRIM(SUBSTITUTE(VLOOKUP($A40,#REF!,7,FALSE)," ","　")))</f>
        <v>#REF!</v>
      </c>
      <c r="H40" s="2" t="e">
        <f>IF(VLOOKUP($A40,#REF!,20,FALSE)="","",VLOOKUP($A40,#REF!,10,FALSE))</f>
        <v>#REF!</v>
      </c>
      <c r="I40" s="2" t="e">
        <f>IF(VLOOKUP($A40,#REF!,20,FALSE)="","",ASC(VLOOKUP($A40,#REF!,11,FALSE)))</f>
        <v>#REF!</v>
      </c>
      <c r="J40" s="2" t="e">
        <f>IF(VLOOKUP($A40,#REF!,20,FALSE)="","",VALUE(ASC(VLOOKUP($A40,#REF!,12,FALSE))))</f>
        <v>#REF!</v>
      </c>
      <c r="K40" s="2" t="e">
        <f>IF(VLOOKUP($A40,#REF!,20,FALSE)="","",VLOOKUP($A40,#REF!,13,FALSE))</f>
        <v>#REF!</v>
      </c>
      <c r="L40" s="2" t="e">
        <f>IF(VLOOKUP($A40,#REF!,20,FALSE)="","",VLOOKUP($A40,#REF!,14,FALSE))</f>
        <v>#REF!</v>
      </c>
    </row>
    <row r="41" spans="1:12">
      <c r="A41">
        <v>36</v>
      </c>
      <c r="B41" s="2" t="e">
        <f>IF(VLOOKUP($A41,#REF!,20,FALSE)="","",#REF!)</f>
        <v>#REF!</v>
      </c>
      <c r="C41" s="2"/>
      <c r="D41" s="2" t="e">
        <f>IF(VLOOKUP($A41,#REF!,20,FALSE)="","",ASC(VLOOKUP($A41,#REF!,2,FALSE)))</f>
        <v>#REF!</v>
      </c>
      <c r="E41" s="2" t="e">
        <f>IF(VLOOKUP($A41,#REF!,20,FALSE)="","",VALUE(ASC(VLOOKUP($A41,#REF!,3,FALSE))))</f>
        <v>#REF!</v>
      </c>
      <c r="F41" s="2" t="e">
        <f>IF(VLOOKUP($A41,#REF!,20,FALSE)="","",TRIM(SUBSTITUTE(VLOOKUP($A41,#REF!,4,FALSE)," ","　")))</f>
        <v>#REF!</v>
      </c>
      <c r="G41" s="2" t="e">
        <f>IF(VLOOKUP($A41,#REF!,20,FALSE)="","",TRIM(SUBSTITUTE(VLOOKUP($A41,#REF!,7,FALSE)," ","　")))</f>
        <v>#REF!</v>
      </c>
      <c r="H41" s="2" t="e">
        <f>IF(VLOOKUP($A41,#REF!,20,FALSE)="","",VLOOKUP($A41,#REF!,10,FALSE))</f>
        <v>#REF!</v>
      </c>
      <c r="I41" s="2" t="e">
        <f>IF(VLOOKUP($A41,#REF!,20,FALSE)="","",ASC(VLOOKUP($A41,#REF!,11,FALSE)))</f>
        <v>#REF!</v>
      </c>
      <c r="J41" s="2" t="e">
        <f>IF(VLOOKUP($A41,#REF!,20,FALSE)="","",VALUE(ASC(VLOOKUP($A41,#REF!,12,FALSE))))</f>
        <v>#REF!</v>
      </c>
      <c r="K41" s="2" t="e">
        <f>IF(VLOOKUP($A41,#REF!,20,FALSE)="","",VLOOKUP($A41,#REF!,13,FALSE))</f>
        <v>#REF!</v>
      </c>
      <c r="L41" s="2" t="e">
        <f>IF(VLOOKUP($A41,#REF!,20,FALSE)="","",VLOOKUP($A41,#REF!,14,FALSE))</f>
        <v>#REF!</v>
      </c>
    </row>
    <row r="42" spans="1:12">
      <c r="A42">
        <v>37</v>
      </c>
      <c r="B42" s="2" t="e">
        <f>IF(VLOOKUP($A42,#REF!,20,FALSE)="","",#REF!)</f>
        <v>#REF!</v>
      </c>
      <c r="C42" s="2"/>
      <c r="D42" s="2" t="e">
        <f>IF(VLOOKUP($A42,#REF!,20,FALSE)="","",ASC(VLOOKUP($A42,#REF!,2,FALSE)))</f>
        <v>#REF!</v>
      </c>
      <c r="E42" s="2" t="e">
        <f>IF(VLOOKUP($A42,#REF!,20,FALSE)="","",VALUE(ASC(VLOOKUP($A42,#REF!,3,FALSE))))</f>
        <v>#REF!</v>
      </c>
      <c r="F42" s="2" t="e">
        <f>IF(VLOOKUP($A42,#REF!,20,FALSE)="","",TRIM(SUBSTITUTE(VLOOKUP($A42,#REF!,4,FALSE)," ","　")))</f>
        <v>#REF!</v>
      </c>
      <c r="G42" s="2" t="e">
        <f>IF(VLOOKUP($A42,#REF!,20,FALSE)="","",TRIM(SUBSTITUTE(VLOOKUP($A42,#REF!,7,FALSE)," ","　")))</f>
        <v>#REF!</v>
      </c>
      <c r="H42" s="2" t="e">
        <f>IF(VLOOKUP($A42,#REF!,20,FALSE)="","",VLOOKUP($A42,#REF!,10,FALSE))</f>
        <v>#REF!</v>
      </c>
      <c r="I42" s="2" t="e">
        <f>IF(VLOOKUP($A42,#REF!,20,FALSE)="","",ASC(VLOOKUP($A42,#REF!,11,FALSE)))</f>
        <v>#REF!</v>
      </c>
      <c r="J42" s="2" t="e">
        <f>IF(VLOOKUP($A42,#REF!,20,FALSE)="","",VALUE(ASC(VLOOKUP($A42,#REF!,12,FALSE))))</f>
        <v>#REF!</v>
      </c>
      <c r="K42" s="2" t="e">
        <f>IF(VLOOKUP($A42,#REF!,20,FALSE)="","",VLOOKUP($A42,#REF!,13,FALSE))</f>
        <v>#REF!</v>
      </c>
      <c r="L42" s="2" t="e">
        <f>IF(VLOOKUP($A42,#REF!,20,FALSE)="","",VLOOKUP($A42,#REF!,14,FALSE))</f>
        <v>#REF!</v>
      </c>
    </row>
    <row r="43" spans="1:12">
      <c r="A43">
        <v>38</v>
      </c>
      <c r="B43" s="2" t="e">
        <f>IF(VLOOKUP($A43,#REF!,20,FALSE)="","",#REF!)</f>
        <v>#REF!</v>
      </c>
      <c r="C43" s="2"/>
      <c r="D43" s="2" t="e">
        <f>IF(VLOOKUP($A43,#REF!,20,FALSE)="","",ASC(VLOOKUP($A43,#REF!,2,FALSE)))</f>
        <v>#REF!</v>
      </c>
      <c r="E43" s="2" t="e">
        <f>IF(VLOOKUP($A43,#REF!,20,FALSE)="","",VALUE(ASC(VLOOKUP($A43,#REF!,3,FALSE))))</f>
        <v>#REF!</v>
      </c>
      <c r="F43" s="2" t="e">
        <f>IF(VLOOKUP($A43,#REF!,20,FALSE)="","",TRIM(SUBSTITUTE(VLOOKUP($A43,#REF!,4,FALSE)," ","　")))</f>
        <v>#REF!</v>
      </c>
      <c r="G43" s="2" t="e">
        <f>IF(VLOOKUP($A43,#REF!,20,FALSE)="","",TRIM(SUBSTITUTE(VLOOKUP($A43,#REF!,7,FALSE)," ","　")))</f>
        <v>#REF!</v>
      </c>
      <c r="H43" s="2" t="e">
        <f>IF(VLOOKUP($A43,#REF!,20,FALSE)="","",VLOOKUP($A43,#REF!,10,FALSE))</f>
        <v>#REF!</v>
      </c>
      <c r="I43" s="2" t="e">
        <f>IF(VLOOKUP($A43,#REF!,20,FALSE)="","",ASC(VLOOKUP($A43,#REF!,11,FALSE)))</f>
        <v>#REF!</v>
      </c>
      <c r="J43" s="2" t="e">
        <f>IF(VLOOKUP($A43,#REF!,20,FALSE)="","",VALUE(ASC(VLOOKUP($A43,#REF!,12,FALSE))))</f>
        <v>#REF!</v>
      </c>
      <c r="K43" s="2" t="e">
        <f>IF(VLOOKUP($A43,#REF!,20,FALSE)="","",VLOOKUP($A43,#REF!,13,FALSE))</f>
        <v>#REF!</v>
      </c>
      <c r="L43" s="2" t="e">
        <f>IF(VLOOKUP($A43,#REF!,20,FALSE)="","",VLOOKUP($A43,#REF!,14,FALSE))</f>
        <v>#REF!</v>
      </c>
    </row>
    <row r="44" spans="1:12">
      <c r="A44">
        <v>39</v>
      </c>
      <c r="B44" s="2" t="e">
        <f>IF(VLOOKUP($A44,#REF!,20,FALSE)="","",#REF!)</f>
        <v>#REF!</v>
      </c>
      <c r="C44" s="2"/>
      <c r="D44" s="2" t="e">
        <f>IF(VLOOKUP($A44,#REF!,20,FALSE)="","",ASC(VLOOKUP($A44,#REF!,2,FALSE)))</f>
        <v>#REF!</v>
      </c>
      <c r="E44" s="2" t="e">
        <f>IF(VLOOKUP($A44,#REF!,20,FALSE)="","",VALUE(ASC(VLOOKUP($A44,#REF!,3,FALSE))))</f>
        <v>#REF!</v>
      </c>
      <c r="F44" s="2" t="e">
        <f>IF(VLOOKUP($A44,#REF!,20,FALSE)="","",TRIM(SUBSTITUTE(VLOOKUP($A44,#REF!,4,FALSE)," ","　")))</f>
        <v>#REF!</v>
      </c>
      <c r="G44" s="2" t="e">
        <f>IF(VLOOKUP($A44,#REF!,20,FALSE)="","",TRIM(SUBSTITUTE(VLOOKUP($A44,#REF!,7,FALSE)," ","　")))</f>
        <v>#REF!</v>
      </c>
      <c r="H44" s="2" t="e">
        <f>IF(VLOOKUP($A44,#REF!,20,FALSE)="","",VLOOKUP($A44,#REF!,10,FALSE))</f>
        <v>#REF!</v>
      </c>
      <c r="I44" s="2" t="e">
        <f>IF(VLOOKUP($A44,#REF!,20,FALSE)="","",ASC(VLOOKUP($A44,#REF!,11,FALSE)))</f>
        <v>#REF!</v>
      </c>
      <c r="J44" s="2" t="e">
        <f>IF(VLOOKUP($A44,#REF!,20,FALSE)="","",VALUE(ASC(VLOOKUP($A44,#REF!,12,FALSE))))</f>
        <v>#REF!</v>
      </c>
      <c r="K44" s="2" t="e">
        <f>IF(VLOOKUP($A44,#REF!,20,FALSE)="","",VLOOKUP($A44,#REF!,13,FALSE))</f>
        <v>#REF!</v>
      </c>
      <c r="L44" s="2" t="e">
        <f>IF(VLOOKUP($A44,#REF!,20,FALSE)="","",VLOOKUP($A44,#REF!,14,FALSE))</f>
        <v>#REF!</v>
      </c>
    </row>
    <row r="45" spans="1:12">
      <c r="A45">
        <v>40</v>
      </c>
      <c r="B45" s="2" t="e">
        <f>IF(VLOOKUP($A45,#REF!,20,FALSE)="","",#REF!)</f>
        <v>#REF!</v>
      </c>
      <c r="C45" s="2"/>
      <c r="D45" s="2" t="e">
        <f>IF(VLOOKUP($A45,#REF!,20,FALSE)="","",ASC(VLOOKUP($A45,#REF!,2,FALSE)))</f>
        <v>#REF!</v>
      </c>
      <c r="E45" s="2" t="e">
        <f>IF(VLOOKUP($A45,#REF!,20,FALSE)="","",VALUE(ASC(VLOOKUP($A45,#REF!,3,FALSE))))</f>
        <v>#REF!</v>
      </c>
      <c r="F45" s="2" t="e">
        <f>IF(VLOOKUP($A45,#REF!,20,FALSE)="","",TRIM(SUBSTITUTE(VLOOKUP($A45,#REF!,4,FALSE)," ","　")))</f>
        <v>#REF!</v>
      </c>
      <c r="G45" s="2" t="e">
        <f>IF(VLOOKUP($A45,#REF!,20,FALSE)="","",TRIM(SUBSTITUTE(VLOOKUP($A45,#REF!,7,FALSE)," ","　")))</f>
        <v>#REF!</v>
      </c>
      <c r="H45" s="2" t="e">
        <f>IF(VLOOKUP($A45,#REF!,20,FALSE)="","",VLOOKUP($A45,#REF!,10,FALSE))</f>
        <v>#REF!</v>
      </c>
      <c r="I45" s="2" t="e">
        <f>IF(VLOOKUP($A45,#REF!,20,FALSE)="","",ASC(VLOOKUP($A45,#REF!,11,FALSE)))</f>
        <v>#REF!</v>
      </c>
      <c r="J45" s="2" t="e">
        <f>IF(VLOOKUP($A45,#REF!,20,FALSE)="","",VALUE(ASC(VLOOKUP($A45,#REF!,12,FALSE))))</f>
        <v>#REF!</v>
      </c>
      <c r="K45" s="2" t="e">
        <f>IF(VLOOKUP($A45,#REF!,20,FALSE)="","",VLOOKUP($A45,#REF!,13,FALSE))</f>
        <v>#REF!</v>
      </c>
      <c r="L45" s="2" t="e">
        <f>IF(VLOOKUP($A45,#REF!,20,FALSE)="","",VLOOKUP($A45,#REF!,14,FALSE))</f>
        <v>#REF!</v>
      </c>
    </row>
    <row r="46" spans="1:12">
      <c r="A46">
        <v>41</v>
      </c>
      <c r="B46" s="2" t="e">
        <f>IF(VLOOKUP($A46,#REF!,20,FALSE)="","",#REF!)</f>
        <v>#REF!</v>
      </c>
      <c r="C46" s="2"/>
      <c r="D46" s="2" t="e">
        <f>IF(VLOOKUP($A46,#REF!,20,FALSE)="","",ASC(VLOOKUP($A46,#REF!,2,FALSE)))</f>
        <v>#REF!</v>
      </c>
      <c r="E46" s="2" t="e">
        <f>IF(VLOOKUP($A46,#REF!,20,FALSE)="","",VALUE(ASC(VLOOKUP($A46,#REF!,3,FALSE))))</f>
        <v>#REF!</v>
      </c>
      <c r="F46" s="2" t="e">
        <f>IF(VLOOKUP($A46,#REF!,20,FALSE)="","",TRIM(SUBSTITUTE(VLOOKUP($A46,#REF!,4,FALSE)," ","　")))</f>
        <v>#REF!</v>
      </c>
      <c r="G46" s="2" t="e">
        <f>IF(VLOOKUP($A46,#REF!,20,FALSE)="","",TRIM(SUBSTITUTE(VLOOKUP($A46,#REF!,7,FALSE)," ","　")))</f>
        <v>#REF!</v>
      </c>
      <c r="H46" s="2" t="e">
        <f>IF(VLOOKUP($A46,#REF!,20,FALSE)="","",VLOOKUP($A46,#REF!,10,FALSE))</f>
        <v>#REF!</v>
      </c>
      <c r="I46" s="2" t="e">
        <f>IF(VLOOKUP($A46,#REF!,20,FALSE)="","",ASC(VLOOKUP($A46,#REF!,11,FALSE)))</f>
        <v>#REF!</v>
      </c>
      <c r="J46" s="2" t="e">
        <f>IF(VLOOKUP($A46,#REF!,20,FALSE)="","",VALUE(ASC(VLOOKUP($A46,#REF!,12,FALSE))))</f>
        <v>#REF!</v>
      </c>
      <c r="K46" s="2" t="e">
        <f>IF(VLOOKUP($A46,#REF!,20,FALSE)="","",VLOOKUP($A46,#REF!,13,FALSE))</f>
        <v>#REF!</v>
      </c>
      <c r="L46" s="2" t="e">
        <f>IF(VLOOKUP($A46,#REF!,20,FALSE)="","",VLOOKUP($A46,#REF!,14,FALSE))</f>
        <v>#REF!</v>
      </c>
    </row>
    <row r="47" spans="1:12">
      <c r="A47">
        <v>42</v>
      </c>
      <c r="B47" s="2" t="e">
        <f>IF(VLOOKUP($A47,#REF!,20,FALSE)="","",#REF!)</f>
        <v>#REF!</v>
      </c>
      <c r="C47" s="2"/>
      <c r="D47" s="2" t="e">
        <f>IF(VLOOKUP($A47,#REF!,20,FALSE)="","",ASC(VLOOKUP($A47,#REF!,2,FALSE)))</f>
        <v>#REF!</v>
      </c>
      <c r="E47" s="2" t="e">
        <f>IF(VLOOKUP($A47,#REF!,20,FALSE)="","",VALUE(ASC(VLOOKUP($A47,#REF!,3,FALSE))))</f>
        <v>#REF!</v>
      </c>
      <c r="F47" s="2" t="e">
        <f>IF(VLOOKUP($A47,#REF!,20,FALSE)="","",TRIM(SUBSTITUTE(VLOOKUP($A47,#REF!,4,FALSE)," ","　")))</f>
        <v>#REF!</v>
      </c>
      <c r="G47" s="2" t="e">
        <f>IF(VLOOKUP($A47,#REF!,20,FALSE)="","",TRIM(SUBSTITUTE(VLOOKUP($A47,#REF!,7,FALSE)," ","　")))</f>
        <v>#REF!</v>
      </c>
      <c r="H47" s="2" t="e">
        <f>IF(VLOOKUP($A47,#REF!,20,FALSE)="","",VLOOKUP($A47,#REF!,10,FALSE))</f>
        <v>#REF!</v>
      </c>
      <c r="I47" s="2" t="e">
        <f>IF(VLOOKUP($A47,#REF!,20,FALSE)="","",ASC(VLOOKUP($A47,#REF!,11,FALSE)))</f>
        <v>#REF!</v>
      </c>
      <c r="J47" s="2" t="e">
        <f>IF(VLOOKUP($A47,#REF!,20,FALSE)="","",VALUE(ASC(VLOOKUP($A47,#REF!,12,FALSE))))</f>
        <v>#REF!</v>
      </c>
      <c r="K47" s="2" t="e">
        <f>IF(VLOOKUP($A47,#REF!,20,FALSE)="","",VLOOKUP($A47,#REF!,13,FALSE))</f>
        <v>#REF!</v>
      </c>
      <c r="L47" s="2" t="e">
        <f>IF(VLOOKUP($A47,#REF!,20,FALSE)="","",VLOOKUP($A47,#REF!,14,FALSE))</f>
        <v>#REF!</v>
      </c>
    </row>
    <row r="48" spans="1:12">
      <c r="A48">
        <v>43</v>
      </c>
      <c r="B48" s="2" t="e">
        <f>IF(VLOOKUP($A48,#REF!,20,FALSE)="","",#REF!)</f>
        <v>#REF!</v>
      </c>
      <c r="C48" s="2"/>
      <c r="D48" s="2" t="e">
        <f>IF(VLOOKUP($A48,#REF!,20,FALSE)="","",ASC(VLOOKUP($A48,#REF!,2,FALSE)))</f>
        <v>#REF!</v>
      </c>
      <c r="E48" s="2" t="e">
        <f>IF(VLOOKUP($A48,#REF!,20,FALSE)="","",VALUE(ASC(VLOOKUP($A48,#REF!,3,FALSE))))</f>
        <v>#REF!</v>
      </c>
      <c r="F48" s="2" t="e">
        <f>IF(VLOOKUP($A48,#REF!,20,FALSE)="","",TRIM(SUBSTITUTE(VLOOKUP($A48,#REF!,4,FALSE)," ","　")))</f>
        <v>#REF!</v>
      </c>
      <c r="G48" s="2" t="e">
        <f>IF(VLOOKUP($A48,#REF!,20,FALSE)="","",TRIM(SUBSTITUTE(VLOOKUP($A48,#REF!,7,FALSE)," ","　")))</f>
        <v>#REF!</v>
      </c>
      <c r="H48" s="2" t="e">
        <f>IF(VLOOKUP($A48,#REF!,20,FALSE)="","",VLOOKUP($A48,#REF!,10,FALSE))</f>
        <v>#REF!</v>
      </c>
      <c r="I48" s="2" t="e">
        <f>IF(VLOOKUP($A48,#REF!,20,FALSE)="","",ASC(VLOOKUP($A48,#REF!,11,FALSE)))</f>
        <v>#REF!</v>
      </c>
      <c r="J48" s="2" t="e">
        <f>IF(VLOOKUP($A48,#REF!,20,FALSE)="","",VALUE(ASC(VLOOKUP($A48,#REF!,12,FALSE))))</f>
        <v>#REF!</v>
      </c>
      <c r="K48" s="2" t="e">
        <f>IF(VLOOKUP($A48,#REF!,20,FALSE)="","",VLOOKUP($A48,#REF!,13,FALSE))</f>
        <v>#REF!</v>
      </c>
      <c r="L48" s="2" t="e">
        <f>IF(VLOOKUP($A48,#REF!,20,FALSE)="","",VLOOKUP($A48,#REF!,14,FALSE))</f>
        <v>#REF!</v>
      </c>
    </row>
    <row r="49" spans="1:12">
      <c r="A49">
        <v>44</v>
      </c>
      <c r="B49" s="2" t="e">
        <f>IF(VLOOKUP($A49,#REF!,20,FALSE)="","",#REF!)</f>
        <v>#REF!</v>
      </c>
      <c r="C49" s="2"/>
      <c r="D49" s="2" t="e">
        <f>IF(VLOOKUP($A49,#REF!,20,FALSE)="","",ASC(VLOOKUP($A49,#REF!,2,FALSE)))</f>
        <v>#REF!</v>
      </c>
      <c r="E49" s="2" t="e">
        <f>IF(VLOOKUP($A49,#REF!,20,FALSE)="","",VALUE(ASC(VLOOKUP($A49,#REF!,3,FALSE))))</f>
        <v>#REF!</v>
      </c>
      <c r="F49" s="2" t="e">
        <f>IF(VLOOKUP($A49,#REF!,20,FALSE)="","",TRIM(SUBSTITUTE(VLOOKUP($A49,#REF!,4,FALSE)," ","　")))</f>
        <v>#REF!</v>
      </c>
      <c r="G49" s="2" t="e">
        <f>IF(VLOOKUP($A49,#REF!,20,FALSE)="","",TRIM(SUBSTITUTE(VLOOKUP($A49,#REF!,7,FALSE)," ","　")))</f>
        <v>#REF!</v>
      </c>
      <c r="H49" s="2" t="e">
        <f>IF(VLOOKUP($A49,#REF!,20,FALSE)="","",VLOOKUP($A49,#REF!,10,FALSE))</f>
        <v>#REF!</v>
      </c>
      <c r="I49" s="2" t="e">
        <f>IF(VLOOKUP($A49,#REF!,20,FALSE)="","",ASC(VLOOKUP($A49,#REF!,11,FALSE)))</f>
        <v>#REF!</v>
      </c>
      <c r="J49" s="2" t="e">
        <f>IF(VLOOKUP($A49,#REF!,20,FALSE)="","",VALUE(ASC(VLOOKUP($A49,#REF!,12,FALSE))))</f>
        <v>#REF!</v>
      </c>
      <c r="K49" s="2" t="e">
        <f>IF(VLOOKUP($A49,#REF!,20,FALSE)="","",VLOOKUP($A49,#REF!,13,FALSE))</f>
        <v>#REF!</v>
      </c>
      <c r="L49" s="2" t="e">
        <f>IF(VLOOKUP($A49,#REF!,20,FALSE)="","",VLOOKUP($A49,#REF!,14,FALSE))</f>
        <v>#REF!</v>
      </c>
    </row>
    <row r="50" spans="1:12">
      <c r="A50">
        <v>45</v>
      </c>
      <c r="B50" s="2" t="e">
        <f>IF(VLOOKUP($A50,#REF!,20,FALSE)="","",#REF!)</f>
        <v>#REF!</v>
      </c>
      <c r="C50" s="2"/>
      <c r="D50" s="2" t="e">
        <f>IF(VLOOKUP($A50,#REF!,20,FALSE)="","",ASC(VLOOKUP($A50,#REF!,2,FALSE)))</f>
        <v>#REF!</v>
      </c>
      <c r="E50" s="2" t="e">
        <f>IF(VLOOKUP($A50,#REF!,20,FALSE)="","",VALUE(ASC(VLOOKUP($A50,#REF!,3,FALSE))))</f>
        <v>#REF!</v>
      </c>
      <c r="F50" s="2" t="e">
        <f>IF(VLOOKUP($A50,#REF!,20,FALSE)="","",TRIM(SUBSTITUTE(VLOOKUP($A50,#REF!,4,FALSE)," ","　")))</f>
        <v>#REF!</v>
      </c>
      <c r="G50" s="2" t="e">
        <f>IF(VLOOKUP($A50,#REF!,20,FALSE)="","",TRIM(SUBSTITUTE(VLOOKUP($A50,#REF!,7,FALSE)," ","　")))</f>
        <v>#REF!</v>
      </c>
      <c r="H50" s="2" t="e">
        <f>IF(VLOOKUP($A50,#REF!,20,FALSE)="","",VLOOKUP($A50,#REF!,10,FALSE))</f>
        <v>#REF!</v>
      </c>
      <c r="I50" s="2" t="e">
        <f>IF(VLOOKUP($A50,#REF!,20,FALSE)="","",ASC(VLOOKUP($A50,#REF!,11,FALSE)))</f>
        <v>#REF!</v>
      </c>
      <c r="J50" s="2" t="e">
        <f>IF(VLOOKUP($A50,#REF!,20,FALSE)="","",VALUE(ASC(VLOOKUP($A50,#REF!,12,FALSE))))</f>
        <v>#REF!</v>
      </c>
      <c r="K50" s="2" t="e">
        <f>IF(VLOOKUP($A50,#REF!,20,FALSE)="","",VLOOKUP($A50,#REF!,13,FALSE))</f>
        <v>#REF!</v>
      </c>
      <c r="L50" s="2" t="e">
        <f>IF(VLOOKUP($A50,#REF!,20,FALSE)="","",VLOOKUP($A50,#REF!,14,FALSE))</f>
        <v>#REF!</v>
      </c>
    </row>
    <row r="51" spans="1:12">
      <c r="A51">
        <v>46</v>
      </c>
      <c r="B51" s="2" t="e">
        <f>IF(VLOOKUP($A51,#REF!,20,FALSE)="","",#REF!)</f>
        <v>#REF!</v>
      </c>
      <c r="C51" s="2"/>
      <c r="D51" s="2" t="e">
        <f>IF(VLOOKUP($A51,#REF!,20,FALSE)="","",ASC(VLOOKUP($A51,#REF!,2,FALSE)))</f>
        <v>#REF!</v>
      </c>
      <c r="E51" s="2" t="e">
        <f>IF(VLOOKUP($A51,#REF!,20,FALSE)="","",VALUE(ASC(VLOOKUP($A51,#REF!,3,FALSE))))</f>
        <v>#REF!</v>
      </c>
      <c r="F51" s="2" t="e">
        <f>IF(VLOOKUP($A51,#REF!,20,FALSE)="","",TRIM(SUBSTITUTE(VLOOKUP($A51,#REF!,4,FALSE)," ","　")))</f>
        <v>#REF!</v>
      </c>
      <c r="G51" s="2" t="e">
        <f>IF(VLOOKUP($A51,#REF!,20,FALSE)="","",TRIM(SUBSTITUTE(VLOOKUP($A51,#REF!,7,FALSE)," ","　")))</f>
        <v>#REF!</v>
      </c>
      <c r="H51" s="2" t="e">
        <f>IF(VLOOKUP($A51,#REF!,20,FALSE)="","",VLOOKUP($A51,#REF!,10,FALSE))</f>
        <v>#REF!</v>
      </c>
      <c r="I51" s="2" t="e">
        <f>IF(VLOOKUP($A51,#REF!,20,FALSE)="","",ASC(VLOOKUP($A51,#REF!,11,FALSE)))</f>
        <v>#REF!</v>
      </c>
      <c r="J51" s="2" t="e">
        <f>IF(VLOOKUP($A51,#REF!,20,FALSE)="","",VALUE(ASC(VLOOKUP($A51,#REF!,12,FALSE))))</f>
        <v>#REF!</v>
      </c>
      <c r="K51" s="2" t="e">
        <f>IF(VLOOKUP($A51,#REF!,20,FALSE)="","",VLOOKUP($A51,#REF!,13,FALSE))</f>
        <v>#REF!</v>
      </c>
      <c r="L51" s="2" t="e">
        <f>IF(VLOOKUP($A51,#REF!,20,FALSE)="","",VLOOKUP($A51,#REF!,14,FALSE))</f>
        <v>#REF!</v>
      </c>
    </row>
    <row r="52" spans="1:12">
      <c r="A52">
        <v>47</v>
      </c>
      <c r="B52" s="2" t="e">
        <f>IF(VLOOKUP($A52,#REF!,20,FALSE)="","",#REF!)</f>
        <v>#REF!</v>
      </c>
      <c r="C52" s="2"/>
      <c r="D52" s="2" t="e">
        <f>IF(VLOOKUP($A52,#REF!,20,FALSE)="","",ASC(VLOOKUP($A52,#REF!,2,FALSE)))</f>
        <v>#REF!</v>
      </c>
      <c r="E52" s="2" t="e">
        <f>IF(VLOOKUP($A52,#REF!,20,FALSE)="","",VALUE(ASC(VLOOKUP($A52,#REF!,3,FALSE))))</f>
        <v>#REF!</v>
      </c>
      <c r="F52" s="2" t="e">
        <f>IF(VLOOKUP($A52,#REF!,20,FALSE)="","",TRIM(SUBSTITUTE(VLOOKUP($A52,#REF!,4,FALSE)," ","　")))</f>
        <v>#REF!</v>
      </c>
      <c r="G52" s="2" t="e">
        <f>IF(VLOOKUP($A52,#REF!,20,FALSE)="","",TRIM(SUBSTITUTE(VLOOKUP($A52,#REF!,7,FALSE)," ","　")))</f>
        <v>#REF!</v>
      </c>
      <c r="H52" s="2" t="e">
        <f>IF(VLOOKUP($A52,#REF!,20,FALSE)="","",VLOOKUP($A52,#REF!,10,FALSE))</f>
        <v>#REF!</v>
      </c>
      <c r="I52" s="2" t="e">
        <f>IF(VLOOKUP($A52,#REF!,20,FALSE)="","",ASC(VLOOKUP($A52,#REF!,11,FALSE)))</f>
        <v>#REF!</v>
      </c>
      <c r="J52" s="2" t="e">
        <f>IF(VLOOKUP($A52,#REF!,20,FALSE)="","",VALUE(ASC(VLOOKUP($A52,#REF!,12,FALSE))))</f>
        <v>#REF!</v>
      </c>
      <c r="K52" s="2" t="e">
        <f>IF(VLOOKUP($A52,#REF!,20,FALSE)="","",VLOOKUP($A52,#REF!,13,FALSE))</f>
        <v>#REF!</v>
      </c>
      <c r="L52" s="2" t="e">
        <f>IF(VLOOKUP($A52,#REF!,20,FALSE)="","",VLOOKUP($A52,#REF!,14,FALSE))</f>
        <v>#REF!</v>
      </c>
    </row>
    <row r="53" spans="1:12">
      <c r="A53">
        <v>48</v>
      </c>
      <c r="B53" s="2" t="e">
        <f>IF(VLOOKUP($A53,#REF!,20,FALSE)="","",#REF!)</f>
        <v>#REF!</v>
      </c>
      <c r="C53" s="2"/>
      <c r="D53" s="2" t="e">
        <f>IF(VLOOKUP($A53,#REF!,20,FALSE)="","",ASC(VLOOKUP($A53,#REF!,2,FALSE)))</f>
        <v>#REF!</v>
      </c>
      <c r="E53" s="2" t="e">
        <f>IF(VLOOKUP($A53,#REF!,20,FALSE)="","",VALUE(ASC(VLOOKUP($A53,#REF!,3,FALSE))))</f>
        <v>#REF!</v>
      </c>
      <c r="F53" s="2" t="e">
        <f>IF(VLOOKUP($A53,#REF!,20,FALSE)="","",TRIM(SUBSTITUTE(VLOOKUP($A53,#REF!,4,FALSE)," ","　")))</f>
        <v>#REF!</v>
      </c>
      <c r="G53" s="2" t="e">
        <f>IF(VLOOKUP($A53,#REF!,20,FALSE)="","",TRIM(SUBSTITUTE(VLOOKUP($A53,#REF!,7,FALSE)," ","　")))</f>
        <v>#REF!</v>
      </c>
      <c r="H53" s="2" t="e">
        <f>IF(VLOOKUP($A53,#REF!,20,FALSE)="","",VLOOKUP($A53,#REF!,10,FALSE))</f>
        <v>#REF!</v>
      </c>
      <c r="I53" s="2" t="e">
        <f>IF(VLOOKUP($A53,#REF!,20,FALSE)="","",ASC(VLOOKUP($A53,#REF!,11,FALSE)))</f>
        <v>#REF!</v>
      </c>
      <c r="J53" s="2" t="e">
        <f>IF(VLOOKUP($A53,#REF!,20,FALSE)="","",VALUE(ASC(VLOOKUP($A53,#REF!,12,FALSE))))</f>
        <v>#REF!</v>
      </c>
      <c r="K53" s="2" t="e">
        <f>IF(VLOOKUP($A53,#REF!,20,FALSE)="","",VLOOKUP($A53,#REF!,13,FALSE))</f>
        <v>#REF!</v>
      </c>
      <c r="L53" s="2" t="e">
        <f>IF(VLOOKUP($A53,#REF!,20,FALSE)="","",VLOOKUP($A53,#REF!,14,FALSE))</f>
        <v>#REF!</v>
      </c>
    </row>
    <row r="54" spans="1:12">
      <c r="A54">
        <v>49</v>
      </c>
      <c r="B54" s="2" t="e">
        <f>IF(VLOOKUP($A54,#REF!,20,FALSE)="","",#REF!)</f>
        <v>#REF!</v>
      </c>
      <c r="C54" s="2"/>
      <c r="D54" s="2" t="e">
        <f>IF(VLOOKUP($A54,#REF!,20,FALSE)="","",ASC(VLOOKUP($A54,#REF!,2,FALSE)))</f>
        <v>#REF!</v>
      </c>
      <c r="E54" s="2" t="e">
        <f>IF(VLOOKUP($A54,#REF!,20,FALSE)="","",VALUE(ASC(VLOOKUP($A54,#REF!,3,FALSE))))</f>
        <v>#REF!</v>
      </c>
      <c r="F54" s="2" t="e">
        <f>IF(VLOOKUP($A54,#REF!,20,FALSE)="","",TRIM(SUBSTITUTE(VLOOKUP($A54,#REF!,4,FALSE)," ","　")))</f>
        <v>#REF!</v>
      </c>
      <c r="G54" s="2" t="e">
        <f>IF(VLOOKUP($A54,#REF!,20,FALSE)="","",TRIM(SUBSTITUTE(VLOOKUP($A54,#REF!,7,FALSE)," ","　")))</f>
        <v>#REF!</v>
      </c>
      <c r="H54" s="2" t="e">
        <f>IF(VLOOKUP($A54,#REF!,20,FALSE)="","",VLOOKUP($A54,#REF!,10,FALSE))</f>
        <v>#REF!</v>
      </c>
      <c r="I54" s="2" t="e">
        <f>IF(VLOOKUP($A54,#REF!,20,FALSE)="","",ASC(VLOOKUP($A54,#REF!,11,FALSE)))</f>
        <v>#REF!</v>
      </c>
      <c r="J54" s="2" t="e">
        <f>IF(VLOOKUP($A54,#REF!,20,FALSE)="","",VALUE(ASC(VLOOKUP($A54,#REF!,12,FALSE))))</f>
        <v>#REF!</v>
      </c>
      <c r="K54" s="2" t="e">
        <f>IF(VLOOKUP($A54,#REF!,20,FALSE)="","",VLOOKUP($A54,#REF!,13,FALSE))</f>
        <v>#REF!</v>
      </c>
      <c r="L54" s="2" t="e">
        <f>IF(VLOOKUP($A54,#REF!,20,FALSE)="","",VLOOKUP($A54,#REF!,14,FALSE))</f>
        <v>#REF!</v>
      </c>
    </row>
    <row r="55" spans="1:12">
      <c r="A55">
        <v>50</v>
      </c>
      <c r="B55" s="2" t="e">
        <f>IF(VLOOKUP($A55,#REF!,20,FALSE)="","",#REF!)</f>
        <v>#REF!</v>
      </c>
      <c r="C55" s="2"/>
      <c r="D55" s="2" t="e">
        <f>IF(VLOOKUP($A55,#REF!,20,FALSE)="","",ASC(VLOOKUP($A55,#REF!,2,FALSE)))</f>
        <v>#REF!</v>
      </c>
      <c r="E55" s="2" t="e">
        <f>IF(VLOOKUP($A55,#REF!,20,FALSE)="","",VALUE(ASC(VLOOKUP($A55,#REF!,3,FALSE))))</f>
        <v>#REF!</v>
      </c>
      <c r="F55" s="2" t="e">
        <f>IF(VLOOKUP($A55,#REF!,20,FALSE)="","",TRIM(SUBSTITUTE(VLOOKUP($A55,#REF!,4,FALSE)," ","　")))</f>
        <v>#REF!</v>
      </c>
      <c r="G55" s="2" t="e">
        <f>IF(VLOOKUP($A55,#REF!,20,FALSE)="","",TRIM(SUBSTITUTE(VLOOKUP($A55,#REF!,7,FALSE)," ","　")))</f>
        <v>#REF!</v>
      </c>
      <c r="H55" s="2" t="e">
        <f>IF(VLOOKUP($A55,#REF!,20,FALSE)="","",VLOOKUP($A55,#REF!,10,FALSE))</f>
        <v>#REF!</v>
      </c>
      <c r="I55" s="2" t="e">
        <f>IF(VLOOKUP($A55,#REF!,20,FALSE)="","",ASC(VLOOKUP($A55,#REF!,11,FALSE)))</f>
        <v>#REF!</v>
      </c>
      <c r="J55" s="2" t="e">
        <f>IF(VLOOKUP($A55,#REF!,20,FALSE)="","",VALUE(ASC(VLOOKUP($A55,#REF!,12,FALSE))))</f>
        <v>#REF!</v>
      </c>
      <c r="K55" s="2" t="e">
        <f>IF(VLOOKUP($A55,#REF!,20,FALSE)="","",VLOOKUP($A55,#REF!,13,FALSE))</f>
        <v>#REF!</v>
      </c>
      <c r="L55" s="2" t="e">
        <f>IF(VLOOKUP($A55,#REF!,20,FALSE)="","",VLOOKUP($A55,#REF!,14,FALSE))</f>
        <v>#REF!</v>
      </c>
    </row>
    <row r="56" spans="1:12">
      <c r="A56">
        <v>51</v>
      </c>
      <c r="B56" s="2" t="e">
        <f>IF(VLOOKUP($A56,#REF!,20,FALSE)="","",#REF!)</f>
        <v>#REF!</v>
      </c>
      <c r="C56" s="2"/>
      <c r="D56" s="2" t="e">
        <f>IF(VLOOKUP($A56,#REF!,20,FALSE)="","",ASC(VLOOKUP($A56,#REF!,2,FALSE)))</f>
        <v>#REF!</v>
      </c>
      <c r="E56" s="2" t="e">
        <f>IF(VLOOKUP($A56,#REF!,20,FALSE)="","",VALUE(ASC(VLOOKUP($A56,#REF!,3,FALSE))))</f>
        <v>#REF!</v>
      </c>
      <c r="F56" s="2" t="e">
        <f>IF(VLOOKUP($A56,#REF!,20,FALSE)="","",TRIM(SUBSTITUTE(VLOOKUP($A56,#REF!,4,FALSE)," ","　")))</f>
        <v>#REF!</v>
      </c>
      <c r="G56" s="2" t="e">
        <f>IF(VLOOKUP($A56,#REF!,20,FALSE)="","",TRIM(SUBSTITUTE(VLOOKUP($A56,#REF!,7,FALSE)," ","　")))</f>
        <v>#REF!</v>
      </c>
      <c r="H56" s="2" t="e">
        <f>IF(VLOOKUP($A56,#REF!,20,FALSE)="","",VLOOKUP($A56,#REF!,10,FALSE))</f>
        <v>#REF!</v>
      </c>
      <c r="I56" s="2" t="e">
        <f>IF(VLOOKUP($A56,#REF!,20,FALSE)="","",ASC(VLOOKUP($A56,#REF!,11,FALSE)))</f>
        <v>#REF!</v>
      </c>
      <c r="J56" s="2" t="e">
        <f>IF(VLOOKUP($A56,#REF!,20,FALSE)="","",VALUE(ASC(VLOOKUP($A56,#REF!,12,FALSE))))</f>
        <v>#REF!</v>
      </c>
      <c r="K56" s="2" t="e">
        <f>IF(VLOOKUP($A56,#REF!,20,FALSE)="","",VLOOKUP($A56,#REF!,13,FALSE))</f>
        <v>#REF!</v>
      </c>
      <c r="L56" s="2" t="e">
        <f>IF(VLOOKUP($A56,#REF!,20,FALSE)="","",VLOOKUP($A56,#REF!,14,FALSE))</f>
        <v>#REF!</v>
      </c>
    </row>
    <row r="57" spans="1:12">
      <c r="A57">
        <v>52</v>
      </c>
      <c r="B57" s="2" t="e">
        <f>IF(VLOOKUP($A57,#REF!,20,FALSE)="","",#REF!)</f>
        <v>#REF!</v>
      </c>
      <c r="C57" s="2"/>
      <c r="D57" s="2" t="e">
        <f>IF(VLOOKUP($A57,#REF!,20,FALSE)="","",ASC(VLOOKUP($A57,#REF!,2,FALSE)))</f>
        <v>#REF!</v>
      </c>
      <c r="E57" s="2" t="e">
        <f>IF(VLOOKUP($A57,#REF!,20,FALSE)="","",VALUE(ASC(VLOOKUP($A57,#REF!,3,FALSE))))</f>
        <v>#REF!</v>
      </c>
      <c r="F57" s="2" t="e">
        <f>IF(VLOOKUP($A57,#REF!,20,FALSE)="","",TRIM(SUBSTITUTE(VLOOKUP($A57,#REF!,4,FALSE)," ","　")))</f>
        <v>#REF!</v>
      </c>
      <c r="G57" s="2" t="e">
        <f>IF(VLOOKUP($A57,#REF!,20,FALSE)="","",TRIM(SUBSTITUTE(VLOOKUP($A57,#REF!,7,FALSE)," ","　")))</f>
        <v>#REF!</v>
      </c>
      <c r="H57" s="2" t="e">
        <f>IF(VLOOKUP($A57,#REF!,20,FALSE)="","",VLOOKUP($A57,#REF!,10,FALSE))</f>
        <v>#REF!</v>
      </c>
      <c r="I57" s="2" t="e">
        <f>IF(VLOOKUP($A57,#REF!,20,FALSE)="","",ASC(VLOOKUP($A57,#REF!,11,FALSE)))</f>
        <v>#REF!</v>
      </c>
      <c r="J57" s="2" t="e">
        <f>IF(VLOOKUP($A57,#REF!,20,FALSE)="","",VALUE(ASC(VLOOKUP($A57,#REF!,12,FALSE))))</f>
        <v>#REF!</v>
      </c>
      <c r="K57" s="2" t="e">
        <f>IF(VLOOKUP($A57,#REF!,20,FALSE)="","",VLOOKUP($A57,#REF!,13,FALSE))</f>
        <v>#REF!</v>
      </c>
      <c r="L57" s="2" t="e">
        <f>IF(VLOOKUP($A57,#REF!,20,FALSE)="","",VLOOKUP($A57,#REF!,14,FALSE))</f>
        <v>#REF!</v>
      </c>
    </row>
    <row r="58" spans="1:12">
      <c r="A58">
        <v>53</v>
      </c>
      <c r="B58" s="2" t="e">
        <f>IF(VLOOKUP($A58,#REF!,20,FALSE)="","",#REF!)</f>
        <v>#REF!</v>
      </c>
      <c r="C58" s="2"/>
      <c r="D58" s="2" t="e">
        <f>IF(VLOOKUP($A58,#REF!,20,FALSE)="","",ASC(VLOOKUP($A58,#REF!,2,FALSE)))</f>
        <v>#REF!</v>
      </c>
      <c r="E58" s="2" t="e">
        <f>IF(VLOOKUP($A58,#REF!,20,FALSE)="","",VALUE(ASC(VLOOKUP($A58,#REF!,3,FALSE))))</f>
        <v>#REF!</v>
      </c>
      <c r="F58" s="2" t="e">
        <f>IF(VLOOKUP($A58,#REF!,20,FALSE)="","",TRIM(SUBSTITUTE(VLOOKUP($A58,#REF!,4,FALSE)," ","　")))</f>
        <v>#REF!</v>
      </c>
      <c r="G58" s="2" t="e">
        <f>IF(VLOOKUP($A58,#REF!,20,FALSE)="","",TRIM(SUBSTITUTE(VLOOKUP($A58,#REF!,7,FALSE)," ","　")))</f>
        <v>#REF!</v>
      </c>
      <c r="H58" s="2" t="e">
        <f>IF(VLOOKUP($A58,#REF!,20,FALSE)="","",VLOOKUP($A58,#REF!,10,FALSE))</f>
        <v>#REF!</v>
      </c>
      <c r="I58" s="2" t="e">
        <f>IF(VLOOKUP($A58,#REF!,20,FALSE)="","",ASC(VLOOKUP($A58,#REF!,11,FALSE)))</f>
        <v>#REF!</v>
      </c>
      <c r="J58" s="2" t="e">
        <f>IF(VLOOKUP($A58,#REF!,20,FALSE)="","",VALUE(ASC(VLOOKUP($A58,#REF!,12,FALSE))))</f>
        <v>#REF!</v>
      </c>
      <c r="K58" s="2" t="e">
        <f>IF(VLOOKUP($A58,#REF!,20,FALSE)="","",VLOOKUP($A58,#REF!,13,FALSE))</f>
        <v>#REF!</v>
      </c>
      <c r="L58" s="2" t="e">
        <f>IF(VLOOKUP($A58,#REF!,20,FALSE)="","",VLOOKUP($A58,#REF!,14,FALSE))</f>
        <v>#REF!</v>
      </c>
    </row>
    <row r="59" spans="1:12">
      <c r="A59">
        <v>54</v>
      </c>
      <c r="B59" s="2" t="e">
        <f>IF(VLOOKUP($A59,#REF!,20,FALSE)="","",#REF!)</f>
        <v>#REF!</v>
      </c>
      <c r="C59" s="2"/>
      <c r="D59" s="2" t="e">
        <f>IF(VLOOKUP($A59,#REF!,20,FALSE)="","",ASC(VLOOKUP($A59,#REF!,2,FALSE)))</f>
        <v>#REF!</v>
      </c>
      <c r="E59" s="2" t="e">
        <f>IF(VLOOKUP($A59,#REF!,20,FALSE)="","",VALUE(ASC(VLOOKUP($A59,#REF!,3,FALSE))))</f>
        <v>#REF!</v>
      </c>
      <c r="F59" s="2" t="e">
        <f>IF(VLOOKUP($A59,#REF!,20,FALSE)="","",TRIM(SUBSTITUTE(VLOOKUP($A59,#REF!,4,FALSE)," ","　")))</f>
        <v>#REF!</v>
      </c>
      <c r="G59" s="2" t="e">
        <f>IF(VLOOKUP($A59,#REF!,20,FALSE)="","",TRIM(SUBSTITUTE(VLOOKUP($A59,#REF!,7,FALSE)," ","　")))</f>
        <v>#REF!</v>
      </c>
      <c r="H59" s="2" t="e">
        <f>IF(VLOOKUP($A59,#REF!,20,FALSE)="","",VLOOKUP($A59,#REF!,10,FALSE))</f>
        <v>#REF!</v>
      </c>
      <c r="I59" s="2" t="e">
        <f>IF(VLOOKUP($A59,#REF!,20,FALSE)="","",ASC(VLOOKUP($A59,#REF!,11,FALSE)))</f>
        <v>#REF!</v>
      </c>
      <c r="J59" s="2" t="e">
        <f>IF(VLOOKUP($A59,#REF!,20,FALSE)="","",VALUE(ASC(VLOOKUP($A59,#REF!,12,FALSE))))</f>
        <v>#REF!</v>
      </c>
      <c r="K59" s="2" t="e">
        <f>IF(VLOOKUP($A59,#REF!,20,FALSE)="","",VLOOKUP($A59,#REF!,13,FALSE))</f>
        <v>#REF!</v>
      </c>
      <c r="L59" s="2" t="e">
        <f>IF(VLOOKUP($A59,#REF!,20,FALSE)="","",VLOOKUP($A59,#REF!,14,FALSE))</f>
        <v>#REF!</v>
      </c>
    </row>
    <row r="60" spans="1:12">
      <c r="A60">
        <v>55</v>
      </c>
      <c r="B60" s="2" t="e">
        <f>IF(VLOOKUP($A60,#REF!,20,FALSE)="","",#REF!)</f>
        <v>#REF!</v>
      </c>
      <c r="C60" s="2"/>
      <c r="D60" s="2" t="e">
        <f>IF(VLOOKUP($A60,#REF!,20,FALSE)="","",ASC(VLOOKUP($A60,#REF!,2,FALSE)))</f>
        <v>#REF!</v>
      </c>
      <c r="E60" s="2" t="e">
        <f>IF(VLOOKUP($A60,#REF!,20,FALSE)="","",VALUE(ASC(VLOOKUP($A60,#REF!,3,FALSE))))</f>
        <v>#REF!</v>
      </c>
      <c r="F60" s="2" t="e">
        <f>IF(VLOOKUP($A60,#REF!,20,FALSE)="","",TRIM(SUBSTITUTE(VLOOKUP($A60,#REF!,4,FALSE)," ","　")))</f>
        <v>#REF!</v>
      </c>
      <c r="G60" s="2" t="e">
        <f>IF(VLOOKUP($A60,#REF!,20,FALSE)="","",TRIM(SUBSTITUTE(VLOOKUP($A60,#REF!,7,FALSE)," ","　")))</f>
        <v>#REF!</v>
      </c>
      <c r="H60" s="2" t="e">
        <f>IF(VLOOKUP($A60,#REF!,20,FALSE)="","",VLOOKUP($A60,#REF!,10,FALSE))</f>
        <v>#REF!</v>
      </c>
      <c r="I60" s="2" t="e">
        <f>IF(VLOOKUP($A60,#REF!,20,FALSE)="","",ASC(VLOOKUP($A60,#REF!,11,FALSE)))</f>
        <v>#REF!</v>
      </c>
      <c r="J60" s="2" t="e">
        <f>IF(VLOOKUP($A60,#REF!,20,FALSE)="","",VALUE(ASC(VLOOKUP($A60,#REF!,12,FALSE))))</f>
        <v>#REF!</v>
      </c>
      <c r="K60" s="2" t="e">
        <f>IF(VLOOKUP($A60,#REF!,20,FALSE)="","",VLOOKUP($A60,#REF!,13,FALSE))</f>
        <v>#REF!</v>
      </c>
      <c r="L60" s="2" t="e">
        <f>IF(VLOOKUP($A60,#REF!,20,FALSE)="","",VLOOKUP($A60,#REF!,14,FALSE))</f>
        <v>#REF!</v>
      </c>
    </row>
    <row r="61" spans="1:12">
      <c r="A61">
        <v>56</v>
      </c>
      <c r="B61" s="2" t="e">
        <f>IF(VLOOKUP($A61,#REF!,20,FALSE)="","",#REF!)</f>
        <v>#REF!</v>
      </c>
      <c r="C61" s="2"/>
      <c r="D61" s="2" t="e">
        <f>IF(VLOOKUP($A61,#REF!,20,FALSE)="","",ASC(VLOOKUP($A61,#REF!,2,FALSE)))</f>
        <v>#REF!</v>
      </c>
      <c r="E61" s="2" t="e">
        <f>IF(VLOOKUP($A61,#REF!,20,FALSE)="","",VALUE(ASC(VLOOKUP($A61,#REF!,3,FALSE))))</f>
        <v>#REF!</v>
      </c>
      <c r="F61" s="2" t="e">
        <f>IF(VLOOKUP($A61,#REF!,20,FALSE)="","",TRIM(SUBSTITUTE(VLOOKUP($A61,#REF!,4,FALSE)," ","　")))</f>
        <v>#REF!</v>
      </c>
      <c r="G61" s="2" t="e">
        <f>IF(VLOOKUP($A61,#REF!,20,FALSE)="","",TRIM(SUBSTITUTE(VLOOKUP($A61,#REF!,7,FALSE)," ","　")))</f>
        <v>#REF!</v>
      </c>
      <c r="H61" s="2" t="e">
        <f>IF(VLOOKUP($A61,#REF!,20,FALSE)="","",VLOOKUP($A61,#REF!,10,FALSE))</f>
        <v>#REF!</v>
      </c>
      <c r="I61" s="2" t="e">
        <f>IF(VLOOKUP($A61,#REF!,20,FALSE)="","",ASC(VLOOKUP($A61,#REF!,11,FALSE)))</f>
        <v>#REF!</v>
      </c>
      <c r="J61" s="2" t="e">
        <f>IF(VLOOKUP($A61,#REF!,20,FALSE)="","",VALUE(ASC(VLOOKUP($A61,#REF!,12,FALSE))))</f>
        <v>#REF!</v>
      </c>
      <c r="K61" s="2" t="e">
        <f>IF(VLOOKUP($A61,#REF!,20,FALSE)="","",VLOOKUP($A61,#REF!,13,FALSE))</f>
        <v>#REF!</v>
      </c>
      <c r="L61" s="2" t="e">
        <f>IF(VLOOKUP($A61,#REF!,20,FALSE)="","",VLOOKUP($A61,#REF!,14,FALSE))</f>
        <v>#REF!</v>
      </c>
    </row>
    <row r="62" spans="1:12">
      <c r="A62">
        <v>57</v>
      </c>
      <c r="B62" s="2" t="e">
        <f>IF(VLOOKUP($A62,#REF!,20,FALSE)="","",#REF!)</f>
        <v>#REF!</v>
      </c>
      <c r="C62" s="2"/>
      <c r="D62" s="2" t="e">
        <f>IF(VLOOKUP($A62,#REF!,20,FALSE)="","",ASC(VLOOKUP($A62,#REF!,2,FALSE)))</f>
        <v>#REF!</v>
      </c>
      <c r="E62" s="2" t="e">
        <f>IF(VLOOKUP($A62,#REF!,20,FALSE)="","",VALUE(ASC(VLOOKUP($A62,#REF!,3,FALSE))))</f>
        <v>#REF!</v>
      </c>
      <c r="F62" s="2" t="e">
        <f>IF(VLOOKUP($A62,#REF!,20,FALSE)="","",TRIM(SUBSTITUTE(VLOOKUP($A62,#REF!,4,FALSE)," ","　")))</f>
        <v>#REF!</v>
      </c>
      <c r="G62" s="2" t="e">
        <f>IF(VLOOKUP($A62,#REF!,20,FALSE)="","",TRIM(SUBSTITUTE(VLOOKUP($A62,#REF!,7,FALSE)," ","　")))</f>
        <v>#REF!</v>
      </c>
      <c r="H62" s="2" t="e">
        <f>IF(VLOOKUP($A62,#REF!,20,FALSE)="","",VLOOKUP($A62,#REF!,10,FALSE))</f>
        <v>#REF!</v>
      </c>
      <c r="I62" s="2" t="e">
        <f>IF(VLOOKUP($A62,#REF!,20,FALSE)="","",ASC(VLOOKUP($A62,#REF!,11,FALSE)))</f>
        <v>#REF!</v>
      </c>
      <c r="J62" s="2" t="e">
        <f>IF(VLOOKUP($A62,#REF!,20,FALSE)="","",VALUE(ASC(VLOOKUP($A62,#REF!,12,FALSE))))</f>
        <v>#REF!</v>
      </c>
      <c r="K62" s="2" t="e">
        <f>IF(VLOOKUP($A62,#REF!,20,FALSE)="","",VLOOKUP($A62,#REF!,13,FALSE))</f>
        <v>#REF!</v>
      </c>
      <c r="L62" s="2" t="e">
        <f>IF(VLOOKUP($A62,#REF!,20,FALSE)="","",VLOOKUP($A62,#REF!,14,FALSE))</f>
        <v>#REF!</v>
      </c>
    </row>
    <row r="63" spans="1:12">
      <c r="A63">
        <v>58</v>
      </c>
      <c r="B63" s="2" t="e">
        <f>IF(VLOOKUP($A63,#REF!,20,FALSE)="","",#REF!)</f>
        <v>#REF!</v>
      </c>
      <c r="C63" s="2"/>
      <c r="D63" s="2" t="e">
        <f>IF(VLOOKUP($A63,#REF!,20,FALSE)="","",ASC(VLOOKUP($A63,#REF!,2,FALSE)))</f>
        <v>#REF!</v>
      </c>
      <c r="E63" s="2" t="e">
        <f>IF(VLOOKUP($A63,#REF!,20,FALSE)="","",VALUE(ASC(VLOOKUP($A63,#REF!,3,FALSE))))</f>
        <v>#REF!</v>
      </c>
      <c r="F63" s="2" t="e">
        <f>IF(VLOOKUP($A63,#REF!,20,FALSE)="","",TRIM(SUBSTITUTE(VLOOKUP($A63,#REF!,4,FALSE)," ","　")))</f>
        <v>#REF!</v>
      </c>
      <c r="G63" s="2" t="e">
        <f>IF(VLOOKUP($A63,#REF!,20,FALSE)="","",TRIM(SUBSTITUTE(VLOOKUP($A63,#REF!,7,FALSE)," ","　")))</f>
        <v>#REF!</v>
      </c>
      <c r="H63" s="2" t="e">
        <f>IF(VLOOKUP($A63,#REF!,20,FALSE)="","",VLOOKUP($A63,#REF!,10,FALSE))</f>
        <v>#REF!</v>
      </c>
      <c r="I63" s="2" t="e">
        <f>IF(VLOOKUP($A63,#REF!,20,FALSE)="","",ASC(VLOOKUP($A63,#REF!,11,FALSE)))</f>
        <v>#REF!</v>
      </c>
      <c r="J63" s="2" t="e">
        <f>IF(VLOOKUP($A63,#REF!,20,FALSE)="","",VALUE(ASC(VLOOKUP($A63,#REF!,12,FALSE))))</f>
        <v>#REF!</v>
      </c>
      <c r="K63" s="2" t="e">
        <f>IF(VLOOKUP($A63,#REF!,20,FALSE)="","",VLOOKUP($A63,#REF!,13,FALSE))</f>
        <v>#REF!</v>
      </c>
      <c r="L63" s="2" t="e">
        <f>IF(VLOOKUP($A63,#REF!,20,FALSE)="","",VLOOKUP($A63,#REF!,14,FALSE))</f>
        <v>#REF!</v>
      </c>
    </row>
    <row r="64" spans="1:12">
      <c r="A64">
        <v>59</v>
      </c>
      <c r="B64" s="2" t="e">
        <f>IF(VLOOKUP($A64,#REF!,20,FALSE)="","",#REF!)</f>
        <v>#REF!</v>
      </c>
      <c r="C64" s="2"/>
      <c r="D64" s="2" t="e">
        <f>IF(VLOOKUP($A64,#REF!,20,FALSE)="","",ASC(VLOOKUP($A64,#REF!,2,FALSE)))</f>
        <v>#REF!</v>
      </c>
      <c r="E64" s="2" t="e">
        <f>IF(VLOOKUP($A64,#REF!,20,FALSE)="","",VALUE(ASC(VLOOKUP($A64,#REF!,3,FALSE))))</f>
        <v>#REF!</v>
      </c>
      <c r="F64" s="2" t="e">
        <f>IF(VLOOKUP($A64,#REF!,20,FALSE)="","",TRIM(SUBSTITUTE(VLOOKUP($A64,#REF!,4,FALSE)," ","　")))</f>
        <v>#REF!</v>
      </c>
      <c r="G64" s="2" t="e">
        <f>IF(VLOOKUP($A64,#REF!,20,FALSE)="","",TRIM(SUBSTITUTE(VLOOKUP($A64,#REF!,7,FALSE)," ","　")))</f>
        <v>#REF!</v>
      </c>
      <c r="H64" s="2" t="e">
        <f>IF(VLOOKUP($A64,#REF!,20,FALSE)="","",VLOOKUP($A64,#REF!,10,FALSE))</f>
        <v>#REF!</v>
      </c>
      <c r="I64" s="2" t="e">
        <f>IF(VLOOKUP($A64,#REF!,20,FALSE)="","",ASC(VLOOKUP($A64,#REF!,11,FALSE)))</f>
        <v>#REF!</v>
      </c>
      <c r="J64" s="2" t="e">
        <f>IF(VLOOKUP($A64,#REF!,20,FALSE)="","",VALUE(ASC(VLOOKUP($A64,#REF!,12,FALSE))))</f>
        <v>#REF!</v>
      </c>
      <c r="K64" s="2" t="e">
        <f>IF(VLOOKUP($A64,#REF!,20,FALSE)="","",VLOOKUP($A64,#REF!,13,FALSE))</f>
        <v>#REF!</v>
      </c>
      <c r="L64" s="2" t="e">
        <f>IF(VLOOKUP($A64,#REF!,20,FALSE)="","",VLOOKUP($A64,#REF!,14,FALSE))</f>
        <v>#REF!</v>
      </c>
    </row>
    <row r="65" spans="1:12">
      <c r="A65">
        <v>60</v>
      </c>
      <c r="B65" s="2" t="e">
        <f>IF(VLOOKUP($A65,#REF!,20,FALSE)="","",#REF!)</f>
        <v>#REF!</v>
      </c>
      <c r="C65" s="2"/>
      <c r="D65" s="2" t="e">
        <f>IF(VLOOKUP($A65,#REF!,20,FALSE)="","",ASC(VLOOKUP($A65,#REF!,2,FALSE)))</f>
        <v>#REF!</v>
      </c>
      <c r="E65" s="2" t="e">
        <f>IF(VLOOKUP($A65,#REF!,20,FALSE)="","",VALUE(ASC(VLOOKUP($A65,#REF!,3,FALSE))))</f>
        <v>#REF!</v>
      </c>
      <c r="F65" s="2" t="e">
        <f>IF(VLOOKUP($A65,#REF!,20,FALSE)="","",TRIM(SUBSTITUTE(VLOOKUP($A65,#REF!,4,FALSE)," ","　")))</f>
        <v>#REF!</v>
      </c>
      <c r="G65" s="2" t="e">
        <f>IF(VLOOKUP($A65,#REF!,20,FALSE)="","",TRIM(SUBSTITUTE(VLOOKUP($A65,#REF!,7,FALSE)," ","　")))</f>
        <v>#REF!</v>
      </c>
      <c r="H65" s="2" t="e">
        <f>IF(VLOOKUP($A65,#REF!,20,FALSE)="","",VLOOKUP($A65,#REF!,10,FALSE))</f>
        <v>#REF!</v>
      </c>
      <c r="I65" s="2" t="e">
        <f>IF(VLOOKUP($A65,#REF!,20,FALSE)="","",ASC(VLOOKUP($A65,#REF!,11,FALSE)))</f>
        <v>#REF!</v>
      </c>
      <c r="J65" s="2" t="e">
        <f>IF(VLOOKUP($A65,#REF!,20,FALSE)="","",VALUE(ASC(VLOOKUP($A65,#REF!,12,FALSE))))</f>
        <v>#REF!</v>
      </c>
      <c r="K65" s="2" t="e">
        <f>IF(VLOOKUP($A65,#REF!,20,FALSE)="","",VLOOKUP($A65,#REF!,13,FALSE))</f>
        <v>#REF!</v>
      </c>
      <c r="L65" s="2" t="e">
        <f>IF(VLOOKUP($A65,#REF!,20,FALSE)="","",VLOOKUP($A65,#REF!,14,FALSE))</f>
        <v>#REF!</v>
      </c>
    </row>
    <row r="66" spans="1:12">
      <c r="A66">
        <v>61</v>
      </c>
      <c r="B66" s="2" t="e">
        <f>IF(VLOOKUP($A66,#REF!,20,FALSE)="","",#REF!)</f>
        <v>#REF!</v>
      </c>
      <c r="C66" s="2"/>
      <c r="D66" s="2" t="e">
        <f>IF(VLOOKUP($A66,#REF!,20,FALSE)="","",ASC(VLOOKUP($A66,#REF!,2,FALSE)))</f>
        <v>#REF!</v>
      </c>
      <c r="E66" s="2" t="e">
        <f>IF(VLOOKUP($A66,#REF!,20,FALSE)="","",VALUE(ASC(VLOOKUP($A66,#REF!,3,FALSE))))</f>
        <v>#REF!</v>
      </c>
      <c r="F66" s="2" t="e">
        <f>IF(VLOOKUP($A66,#REF!,20,FALSE)="","",TRIM(SUBSTITUTE(VLOOKUP($A66,#REF!,4,FALSE)," ","　")))</f>
        <v>#REF!</v>
      </c>
      <c r="G66" s="2" t="e">
        <f>IF(VLOOKUP($A66,#REF!,20,FALSE)="","",TRIM(SUBSTITUTE(VLOOKUP($A66,#REF!,7,FALSE)," ","　")))</f>
        <v>#REF!</v>
      </c>
      <c r="H66" s="2" t="e">
        <f>IF(VLOOKUP($A66,#REF!,20,FALSE)="","",VLOOKUP($A66,#REF!,10,FALSE))</f>
        <v>#REF!</v>
      </c>
      <c r="I66" s="2" t="e">
        <f>IF(VLOOKUP($A66,#REF!,20,FALSE)="","",ASC(VLOOKUP($A66,#REF!,11,FALSE)))</f>
        <v>#REF!</v>
      </c>
      <c r="J66" s="2" t="e">
        <f>IF(VLOOKUP($A66,#REF!,20,FALSE)="","",VALUE(ASC(VLOOKUP($A66,#REF!,12,FALSE))))</f>
        <v>#REF!</v>
      </c>
      <c r="K66" s="2" t="e">
        <f>IF(VLOOKUP($A66,#REF!,20,FALSE)="","",VLOOKUP($A66,#REF!,13,FALSE))</f>
        <v>#REF!</v>
      </c>
      <c r="L66" s="2" t="e">
        <f>IF(VLOOKUP($A66,#REF!,20,FALSE)="","",VLOOKUP($A66,#REF!,14,FALSE))</f>
        <v>#REF!</v>
      </c>
    </row>
    <row r="67" spans="1:12">
      <c r="A67">
        <v>62</v>
      </c>
      <c r="B67" s="2" t="e">
        <f>IF(VLOOKUP($A67,#REF!,20,FALSE)="","",#REF!)</f>
        <v>#REF!</v>
      </c>
      <c r="C67" s="2"/>
      <c r="D67" s="2" t="e">
        <f>IF(VLOOKUP($A67,#REF!,20,FALSE)="","",ASC(VLOOKUP($A67,#REF!,2,FALSE)))</f>
        <v>#REF!</v>
      </c>
      <c r="E67" s="2" t="e">
        <f>IF(VLOOKUP($A67,#REF!,20,FALSE)="","",VALUE(ASC(VLOOKUP($A67,#REF!,3,FALSE))))</f>
        <v>#REF!</v>
      </c>
      <c r="F67" s="2" t="e">
        <f>IF(VLOOKUP($A67,#REF!,20,FALSE)="","",TRIM(SUBSTITUTE(VLOOKUP($A67,#REF!,4,FALSE)," ","　")))</f>
        <v>#REF!</v>
      </c>
      <c r="G67" s="2" t="e">
        <f>IF(VLOOKUP($A67,#REF!,20,FALSE)="","",TRIM(SUBSTITUTE(VLOOKUP($A67,#REF!,7,FALSE)," ","　")))</f>
        <v>#REF!</v>
      </c>
      <c r="H67" s="2" t="e">
        <f>IF(VLOOKUP($A67,#REF!,20,FALSE)="","",VLOOKUP($A67,#REF!,10,FALSE))</f>
        <v>#REF!</v>
      </c>
      <c r="I67" s="2" t="e">
        <f>IF(VLOOKUP($A67,#REF!,20,FALSE)="","",ASC(VLOOKUP($A67,#REF!,11,FALSE)))</f>
        <v>#REF!</v>
      </c>
      <c r="J67" s="2" t="e">
        <f>IF(VLOOKUP($A67,#REF!,20,FALSE)="","",VALUE(ASC(VLOOKUP($A67,#REF!,12,FALSE))))</f>
        <v>#REF!</v>
      </c>
      <c r="K67" s="2" t="e">
        <f>IF(VLOOKUP($A67,#REF!,20,FALSE)="","",VLOOKUP($A67,#REF!,13,FALSE))</f>
        <v>#REF!</v>
      </c>
      <c r="L67" s="2" t="e">
        <f>IF(VLOOKUP($A67,#REF!,20,FALSE)="","",VLOOKUP($A67,#REF!,14,FALSE))</f>
        <v>#REF!</v>
      </c>
    </row>
    <row r="68" spans="1:12">
      <c r="A68">
        <v>63</v>
      </c>
      <c r="B68" s="2" t="e">
        <f>IF(VLOOKUP($A68,#REF!,20,FALSE)="","",#REF!)</f>
        <v>#REF!</v>
      </c>
      <c r="C68" s="2"/>
      <c r="D68" s="2" t="e">
        <f>IF(VLOOKUP($A68,#REF!,20,FALSE)="","",ASC(VLOOKUP($A68,#REF!,2,FALSE)))</f>
        <v>#REF!</v>
      </c>
      <c r="E68" s="2" t="e">
        <f>IF(VLOOKUP($A68,#REF!,20,FALSE)="","",VALUE(ASC(VLOOKUP($A68,#REF!,3,FALSE))))</f>
        <v>#REF!</v>
      </c>
      <c r="F68" s="2" t="e">
        <f>IF(VLOOKUP($A68,#REF!,20,FALSE)="","",TRIM(SUBSTITUTE(VLOOKUP($A68,#REF!,4,FALSE)," ","　")))</f>
        <v>#REF!</v>
      </c>
      <c r="G68" s="2" t="e">
        <f>IF(VLOOKUP($A68,#REF!,20,FALSE)="","",TRIM(SUBSTITUTE(VLOOKUP($A68,#REF!,7,FALSE)," ","　")))</f>
        <v>#REF!</v>
      </c>
      <c r="H68" s="2" t="e">
        <f>IF(VLOOKUP($A68,#REF!,20,FALSE)="","",VLOOKUP($A68,#REF!,10,FALSE))</f>
        <v>#REF!</v>
      </c>
      <c r="I68" s="2" t="e">
        <f>IF(VLOOKUP($A68,#REF!,20,FALSE)="","",ASC(VLOOKUP($A68,#REF!,11,FALSE)))</f>
        <v>#REF!</v>
      </c>
      <c r="J68" s="2" t="e">
        <f>IF(VLOOKUP($A68,#REF!,20,FALSE)="","",VALUE(ASC(VLOOKUP($A68,#REF!,12,FALSE))))</f>
        <v>#REF!</v>
      </c>
      <c r="K68" s="2" t="e">
        <f>IF(VLOOKUP($A68,#REF!,20,FALSE)="","",VLOOKUP($A68,#REF!,13,FALSE))</f>
        <v>#REF!</v>
      </c>
      <c r="L68" s="2" t="e">
        <f>IF(VLOOKUP($A68,#REF!,20,FALSE)="","",VLOOKUP($A68,#REF!,14,FALSE))</f>
        <v>#REF!</v>
      </c>
    </row>
    <row r="69" spans="1:12">
      <c r="A69">
        <v>64</v>
      </c>
      <c r="B69" s="2" t="e">
        <f>IF(VLOOKUP($A69,#REF!,20,FALSE)="","",#REF!)</f>
        <v>#REF!</v>
      </c>
      <c r="C69" s="2"/>
      <c r="D69" s="2" t="e">
        <f>IF(VLOOKUP($A69,#REF!,20,FALSE)="","",ASC(VLOOKUP($A69,#REF!,2,FALSE)))</f>
        <v>#REF!</v>
      </c>
      <c r="E69" s="2" t="e">
        <f>IF(VLOOKUP($A69,#REF!,20,FALSE)="","",VALUE(ASC(VLOOKUP($A69,#REF!,3,FALSE))))</f>
        <v>#REF!</v>
      </c>
      <c r="F69" s="2" t="e">
        <f>IF(VLOOKUP($A69,#REF!,20,FALSE)="","",TRIM(SUBSTITUTE(VLOOKUP($A69,#REF!,4,FALSE)," ","　")))</f>
        <v>#REF!</v>
      </c>
      <c r="G69" s="2" t="e">
        <f>IF(VLOOKUP($A69,#REF!,20,FALSE)="","",TRIM(SUBSTITUTE(VLOOKUP($A69,#REF!,7,FALSE)," ","　")))</f>
        <v>#REF!</v>
      </c>
      <c r="H69" s="2" t="e">
        <f>IF(VLOOKUP($A69,#REF!,20,FALSE)="","",VLOOKUP($A69,#REF!,10,FALSE))</f>
        <v>#REF!</v>
      </c>
      <c r="I69" s="2" t="e">
        <f>IF(VLOOKUP($A69,#REF!,20,FALSE)="","",ASC(VLOOKUP($A69,#REF!,11,FALSE)))</f>
        <v>#REF!</v>
      </c>
      <c r="J69" s="2" t="e">
        <f>IF(VLOOKUP($A69,#REF!,20,FALSE)="","",VALUE(ASC(VLOOKUP($A69,#REF!,12,FALSE))))</f>
        <v>#REF!</v>
      </c>
      <c r="K69" s="2" t="e">
        <f>IF(VLOOKUP($A69,#REF!,20,FALSE)="","",VLOOKUP($A69,#REF!,13,FALSE))</f>
        <v>#REF!</v>
      </c>
      <c r="L69" s="2" t="e">
        <f>IF(VLOOKUP($A69,#REF!,20,FALSE)="","",VLOOKUP($A69,#REF!,14,FALSE))</f>
        <v>#REF!</v>
      </c>
    </row>
    <row r="70" spans="1:12">
      <c r="A70">
        <v>65</v>
      </c>
      <c r="B70" s="2" t="e">
        <f>IF(VLOOKUP($A70,#REF!,20,FALSE)="","",#REF!)</f>
        <v>#REF!</v>
      </c>
      <c r="C70" s="2"/>
      <c r="D70" s="2" t="e">
        <f>IF(VLOOKUP($A70,#REF!,20,FALSE)="","",ASC(VLOOKUP($A70,#REF!,2,FALSE)))</f>
        <v>#REF!</v>
      </c>
      <c r="E70" s="2" t="e">
        <f>IF(VLOOKUP($A70,#REF!,20,FALSE)="","",VALUE(ASC(VLOOKUP($A70,#REF!,3,FALSE))))</f>
        <v>#REF!</v>
      </c>
      <c r="F70" s="2" t="e">
        <f>IF(VLOOKUP($A70,#REF!,20,FALSE)="","",TRIM(SUBSTITUTE(VLOOKUP($A70,#REF!,4,FALSE)," ","　")))</f>
        <v>#REF!</v>
      </c>
      <c r="G70" s="2" t="e">
        <f>IF(VLOOKUP($A70,#REF!,20,FALSE)="","",TRIM(SUBSTITUTE(VLOOKUP($A70,#REF!,7,FALSE)," ","　")))</f>
        <v>#REF!</v>
      </c>
      <c r="H70" s="2" t="e">
        <f>IF(VLOOKUP($A70,#REF!,20,FALSE)="","",VLOOKUP($A70,#REF!,10,FALSE))</f>
        <v>#REF!</v>
      </c>
      <c r="I70" s="2" t="e">
        <f>IF(VLOOKUP($A70,#REF!,20,FALSE)="","",ASC(VLOOKUP($A70,#REF!,11,FALSE)))</f>
        <v>#REF!</v>
      </c>
      <c r="J70" s="2" t="e">
        <f>IF(VLOOKUP($A70,#REF!,20,FALSE)="","",VALUE(ASC(VLOOKUP($A70,#REF!,12,FALSE))))</f>
        <v>#REF!</v>
      </c>
      <c r="K70" s="2" t="e">
        <f>IF(VLOOKUP($A70,#REF!,20,FALSE)="","",VLOOKUP($A70,#REF!,13,FALSE))</f>
        <v>#REF!</v>
      </c>
      <c r="L70" s="2" t="e">
        <f>IF(VLOOKUP($A70,#REF!,20,FALSE)="","",VLOOKUP($A70,#REF!,14,FALSE))</f>
        <v>#REF!</v>
      </c>
    </row>
    <row r="71" spans="1:12">
      <c r="A71">
        <v>66</v>
      </c>
      <c r="B71" s="2" t="e">
        <f>IF(VLOOKUP($A71,#REF!,20,FALSE)="","",#REF!)</f>
        <v>#REF!</v>
      </c>
      <c r="C71" s="2"/>
      <c r="D71" s="2" t="e">
        <f>IF(VLOOKUP($A71,#REF!,20,FALSE)="","",ASC(VLOOKUP($A71,#REF!,2,FALSE)))</f>
        <v>#REF!</v>
      </c>
      <c r="E71" s="2" t="e">
        <f>IF(VLOOKUP($A71,#REF!,20,FALSE)="","",VALUE(ASC(VLOOKUP($A71,#REF!,3,FALSE))))</f>
        <v>#REF!</v>
      </c>
      <c r="F71" s="2" t="e">
        <f>IF(VLOOKUP($A71,#REF!,20,FALSE)="","",TRIM(SUBSTITUTE(VLOOKUP($A71,#REF!,4,FALSE)," ","　")))</f>
        <v>#REF!</v>
      </c>
      <c r="G71" s="2" t="e">
        <f>IF(VLOOKUP($A71,#REF!,20,FALSE)="","",TRIM(SUBSTITUTE(VLOOKUP($A71,#REF!,7,FALSE)," ","　")))</f>
        <v>#REF!</v>
      </c>
      <c r="H71" s="2" t="e">
        <f>IF(VLOOKUP($A71,#REF!,20,FALSE)="","",VLOOKUP($A71,#REF!,10,FALSE))</f>
        <v>#REF!</v>
      </c>
      <c r="I71" s="2" t="e">
        <f>IF(VLOOKUP($A71,#REF!,20,FALSE)="","",ASC(VLOOKUP($A71,#REF!,11,FALSE)))</f>
        <v>#REF!</v>
      </c>
      <c r="J71" s="2" t="e">
        <f>IF(VLOOKUP($A71,#REF!,20,FALSE)="","",VALUE(ASC(VLOOKUP($A71,#REF!,12,FALSE))))</f>
        <v>#REF!</v>
      </c>
      <c r="K71" s="2" t="e">
        <f>IF(VLOOKUP($A71,#REF!,20,FALSE)="","",VLOOKUP($A71,#REF!,13,FALSE))</f>
        <v>#REF!</v>
      </c>
      <c r="L71" s="2" t="e">
        <f>IF(VLOOKUP($A71,#REF!,20,FALSE)="","",VLOOKUP($A71,#REF!,14,FALSE))</f>
        <v>#REF!</v>
      </c>
    </row>
    <row r="72" spans="1:12">
      <c r="A72">
        <v>67</v>
      </c>
      <c r="B72" s="2" t="e">
        <f>IF(VLOOKUP($A72,#REF!,20,FALSE)="","",#REF!)</f>
        <v>#REF!</v>
      </c>
      <c r="C72" s="2"/>
      <c r="D72" s="2" t="e">
        <f>IF(VLOOKUP($A72,#REF!,20,FALSE)="","",ASC(VLOOKUP($A72,#REF!,2,FALSE)))</f>
        <v>#REF!</v>
      </c>
      <c r="E72" s="2" t="e">
        <f>IF(VLOOKUP($A72,#REF!,20,FALSE)="","",VALUE(ASC(VLOOKUP($A72,#REF!,3,FALSE))))</f>
        <v>#REF!</v>
      </c>
      <c r="F72" s="2" t="e">
        <f>IF(VLOOKUP($A72,#REF!,20,FALSE)="","",TRIM(SUBSTITUTE(VLOOKUP($A72,#REF!,4,FALSE)," ","　")))</f>
        <v>#REF!</v>
      </c>
      <c r="G72" s="2" t="e">
        <f>IF(VLOOKUP($A72,#REF!,20,FALSE)="","",TRIM(SUBSTITUTE(VLOOKUP($A72,#REF!,7,FALSE)," ","　")))</f>
        <v>#REF!</v>
      </c>
      <c r="H72" s="2" t="e">
        <f>IF(VLOOKUP($A72,#REF!,20,FALSE)="","",VLOOKUP($A72,#REF!,10,FALSE))</f>
        <v>#REF!</v>
      </c>
      <c r="I72" s="2" t="e">
        <f>IF(VLOOKUP($A72,#REF!,20,FALSE)="","",ASC(VLOOKUP($A72,#REF!,11,FALSE)))</f>
        <v>#REF!</v>
      </c>
      <c r="J72" s="2" t="e">
        <f>IF(VLOOKUP($A72,#REF!,20,FALSE)="","",VALUE(ASC(VLOOKUP($A72,#REF!,12,FALSE))))</f>
        <v>#REF!</v>
      </c>
      <c r="K72" s="2" t="e">
        <f>IF(VLOOKUP($A72,#REF!,20,FALSE)="","",VLOOKUP($A72,#REF!,13,FALSE))</f>
        <v>#REF!</v>
      </c>
      <c r="L72" s="2" t="e">
        <f>IF(VLOOKUP($A72,#REF!,20,FALSE)="","",VLOOKUP($A72,#REF!,14,FALSE))</f>
        <v>#REF!</v>
      </c>
    </row>
    <row r="73" spans="1:12">
      <c r="A73">
        <v>68</v>
      </c>
      <c r="B73" s="2" t="e">
        <f>IF(VLOOKUP($A73,#REF!,20,FALSE)="","",#REF!)</f>
        <v>#REF!</v>
      </c>
      <c r="C73" s="2"/>
      <c r="D73" s="2" t="e">
        <f>IF(VLOOKUP($A73,#REF!,20,FALSE)="","",ASC(VLOOKUP($A73,#REF!,2,FALSE)))</f>
        <v>#REF!</v>
      </c>
      <c r="E73" s="2" t="e">
        <f>IF(VLOOKUP($A73,#REF!,20,FALSE)="","",VALUE(ASC(VLOOKUP($A73,#REF!,3,FALSE))))</f>
        <v>#REF!</v>
      </c>
      <c r="F73" s="2" t="e">
        <f>IF(VLOOKUP($A73,#REF!,20,FALSE)="","",TRIM(SUBSTITUTE(VLOOKUP($A73,#REF!,4,FALSE)," ","　")))</f>
        <v>#REF!</v>
      </c>
      <c r="G73" s="2" t="e">
        <f>IF(VLOOKUP($A73,#REF!,20,FALSE)="","",TRIM(SUBSTITUTE(VLOOKUP($A73,#REF!,7,FALSE)," ","　")))</f>
        <v>#REF!</v>
      </c>
      <c r="H73" s="2" t="e">
        <f>IF(VLOOKUP($A73,#REF!,20,FALSE)="","",VLOOKUP($A73,#REF!,10,FALSE))</f>
        <v>#REF!</v>
      </c>
      <c r="I73" s="2" t="e">
        <f>IF(VLOOKUP($A73,#REF!,20,FALSE)="","",ASC(VLOOKUP($A73,#REF!,11,FALSE)))</f>
        <v>#REF!</v>
      </c>
      <c r="J73" s="2" t="e">
        <f>IF(VLOOKUP($A73,#REF!,20,FALSE)="","",VALUE(ASC(VLOOKUP($A73,#REF!,12,FALSE))))</f>
        <v>#REF!</v>
      </c>
      <c r="K73" s="2" t="e">
        <f>IF(VLOOKUP($A73,#REF!,20,FALSE)="","",VLOOKUP($A73,#REF!,13,FALSE))</f>
        <v>#REF!</v>
      </c>
      <c r="L73" s="2" t="e">
        <f>IF(VLOOKUP($A73,#REF!,20,FALSE)="","",VLOOKUP($A73,#REF!,14,FALSE))</f>
        <v>#REF!</v>
      </c>
    </row>
    <row r="74" spans="1:12">
      <c r="A74">
        <v>69</v>
      </c>
      <c r="B74" s="2" t="e">
        <f>IF(VLOOKUP($A74,#REF!,20,FALSE)="","",#REF!)</f>
        <v>#REF!</v>
      </c>
      <c r="C74" s="2"/>
      <c r="D74" s="2" t="e">
        <f>IF(VLOOKUP($A74,#REF!,20,FALSE)="","",ASC(VLOOKUP($A74,#REF!,2,FALSE)))</f>
        <v>#REF!</v>
      </c>
      <c r="E74" s="2" t="e">
        <f>IF(VLOOKUP($A74,#REF!,20,FALSE)="","",VALUE(ASC(VLOOKUP($A74,#REF!,3,FALSE))))</f>
        <v>#REF!</v>
      </c>
      <c r="F74" s="2" t="e">
        <f>IF(VLOOKUP($A74,#REF!,20,FALSE)="","",TRIM(SUBSTITUTE(VLOOKUP($A74,#REF!,4,FALSE)," ","　")))</f>
        <v>#REF!</v>
      </c>
      <c r="G74" s="2" t="e">
        <f>IF(VLOOKUP($A74,#REF!,20,FALSE)="","",TRIM(SUBSTITUTE(VLOOKUP($A74,#REF!,7,FALSE)," ","　")))</f>
        <v>#REF!</v>
      </c>
      <c r="H74" s="2" t="e">
        <f>IF(VLOOKUP($A74,#REF!,20,FALSE)="","",VLOOKUP($A74,#REF!,10,FALSE))</f>
        <v>#REF!</v>
      </c>
      <c r="I74" s="2" t="e">
        <f>IF(VLOOKUP($A74,#REF!,20,FALSE)="","",ASC(VLOOKUP($A74,#REF!,11,FALSE)))</f>
        <v>#REF!</v>
      </c>
      <c r="J74" s="2" t="e">
        <f>IF(VLOOKUP($A74,#REF!,20,FALSE)="","",VALUE(ASC(VLOOKUP($A74,#REF!,12,FALSE))))</f>
        <v>#REF!</v>
      </c>
      <c r="K74" s="2" t="e">
        <f>IF(VLOOKUP($A74,#REF!,20,FALSE)="","",VLOOKUP($A74,#REF!,13,FALSE))</f>
        <v>#REF!</v>
      </c>
      <c r="L74" s="2" t="e">
        <f>IF(VLOOKUP($A74,#REF!,20,FALSE)="","",VLOOKUP($A74,#REF!,14,FALSE))</f>
        <v>#REF!</v>
      </c>
    </row>
    <row r="75" spans="1:12">
      <c r="A75">
        <v>70</v>
      </c>
      <c r="B75" s="2" t="e">
        <f>IF(VLOOKUP($A75,#REF!,20,FALSE)="","",#REF!)</f>
        <v>#REF!</v>
      </c>
      <c r="C75" s="2"/>
      <c r="D75" s="2" t="e">
        <f>IF(VLOOKUP($A75,#REF!,20,FALSE)="","",ASC(VLOOKUP($A75,#REF!,2,FALSE)))</f>
        <v>#REF!</v>
      </c>
      <c r="E75" s="2" t="e">
        <f>IF(VLOOKUP($A75,#REF!,20,FALSE)="","",VALUE(ASC(VLOOKUP($A75,#REF!,3,FALSE))))</f>
        <v>#REF!</v>
      </c>
      <c r="F75" s="2" t="e">
        <f>IF(VLOOKUP($A75,#REF!,20,FALSE)="","",TRIM(SUBSTITUTE(VLOOKUP($A75,#REF!,4,FALSE)," ","　")))</f>
        <v>#REF!</v>
      </c>
      <c r="G75" s="2" t="e">
        <f>IF(VLOOKUP($A75,#REF!,20,FALSE)="","",TRIM(SUBSTITUTE(VLOOKUP($A75,#REF!,7,FALSE)," ","　")))</f>
        <v>#REF!</v>
      </c>
      <c r="H75" s="2" t="e">
        <f>IF(VLOOKUP($A75,#REF!,20,FALSE)="","",VLOOKUP($A75,#REF!,10,FALSE))</f>
        <v>#REF!</v>
      </c>
      <c r="I75" s="2" t="e">
        <f>IF(VLOOKUP($A75,#REF!,20,FALSE)="","",ASC(VLOOKUP($A75,#REF!,11,FALSE)))</f>
        <v>#REF!</v>
      </c>
      <c r="J75" s="2" t="e">
        <f>IF(VLOOKUP($A75,#REF!,20,FALSE)="","",VALUE(ASC(VLOOKUP($A75,#REF!,12,FALSE))))</f>
        <v>#REF!</v>
      </c>
      <c r="K75" s="2" t="e">
        <f>IF(VLOOKUP($A75,#REF!,20,FALSE)="","",VLOOKUP($A75,#REF!,13,FALSE))</f>
        <v>#REF!</v>
      </c>
      <c r="L75" s="2" t="e">
        <f>IF(VLOOKUP($A75,#REF!,20,FALSE)="","",VLOOKUP($A75,#REF!,14,FALSE))</f>
        <v>#REF!</v>
      </c>
    </row>
  </sheetData>
  <sheetProtection selectLockedCells="1"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2024関東技能検定申込書</vt:lpstr>
      <vt:lpstr>抽出</vt:lpstr>
      <vt:lpstr>'2024関東技能検定申込書'!Print_Area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</dc:creator>
  <cp:lastModifiedBy>基寛 石井</cp:lastModifiedBy>
  <cp:lastPrinted>2023-04-24T16:58:21Z</cp:lastPrinted>
  <dcterms:created xsi:type="dcterms:W3CDTF">2015-01-26T08:43:40Z</dcterms:created>
  <dcterms:modified xsi:type="dcterms:W3CDTF">2024-04-30T06:50:55Z</dcterms:modified>
</cp:coreProperties>
</file>