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File-sv\データ共有\◆関東2023年度\◇5．関東大会\2022〔出場申込書〕\"/>
    </mc:Choice>
  </mc:AlternateContent>
  <xr:revisionPtr revIDLastSave="0" documentId="13_ncr:1_{F10AD4E9-D5FB-4941-9518-300B0EE78216}" xr6:coauthVersionLast="47" xr6:coauthVersionMax="47" xr10:uidLastSave="{00000000-0000-0000-0000-000000000000}"/>
  <workbookProtection workbookAlgorithmName="SHA-512" workbookHashValue="YHQ91RdJuAOGJlAvYf5H68UGi8dcHl0YzzsdXBDqHzs5okeVfO8q5KJO9iCTjVysyBe94PiPBBIII6s2XXj6DQ==" workbookSaltValue="RmCbcrqGcN2VM3qd7arXMQ==" workbookSpinCount="100000" lockStructure="1"/>
  <bookViews>
    <workbookView xWindow="-108" yWindow="-108" windowWidth="23256" windowHeight="12456" tabRatio="915" xr2:uid="{00000000-000D-0000-FFFF-FFFF00000000}"/>
  </bookViews>
  <sheets>
    <sheet name="はじめにお読みください" sheetId="15" r:id="rId1"/>
    <sheet name="構成メンバー名簿入力" sheetId="4" r:id="rId2"/>
    <sheet name="基本入力" sheetId="1" r:id="rId3"/>
    <sheet name="音楽著作関係入力" sheetId="5" r:id="rId4"/>
    <sheet name="アンケート・特殊効果入力" sheetId="8" r:id="rId5"/>
    <sheet name="プログラム掲載入力" sheetId="10" r:id="rId6"/>
    <sheet name="提出用参加申込書類" sheetId="16" r:id="rId7"/>
    <sheet name="提出一覧" sheetId="13" r:id="rId8"/>
    <sheet name="選択肢" sheetId="6" state="hidden" r:id="rId9"/>
    <sheet name="選択肢２" sheetId="7" state="hidden" r:id="rId10"/>
    <sheet name="Sheet1" sheetId="17" r:id="rId11"/>
    <sheet name="事務局印刷用" sheetId="14" r:id="rId12"/>
    <sheet name="事務局" sheetId="11" state="hidden" r:id="rId13"/>
  </sheets>
  <calcPr calcId="191029"/>
</workbook>
</file>

<file path=xl/calcChain.xml><?xml version="1.0" encoding="utf-8"?>
<calcChain xmlns="http://schemas.openxmlformats.org/spreadsheetml/2006/main">
  <c r="B26" i="11" l="1"/>
  <c r="B25" i="11"/>
  <c r="B24" i="11"/>
  <c r="B23" i="11"/>
  <c r="B20" i="11"/>
  <c r="B21" i="11"/>
  <c r="B22" i="11"/>
  <c r="M26" i="11"/>
  <c r="M25" i="11"/>
  <c r="M24" i="11"/>
  <c r="M23" i="11"/>
  <c r="M22" i="11"/>
  <c r="N26" i="11"/>
  <c r="N25" i="11"/>
  <c r="N24" i="11"/>
  <c r="N23" i="11"/>
  <c r="N22" i="11"/>
  <c r="N21" i="11"/>
  <c r="N20" i="11"/>
  <c r="N19" i="11"/>
  <c r="M18" i="11"/>
  <c r="N18" i="11"/>
  <c r="M19" i="11"/>
  <c r="M20" i="11"/>
  <c r="M21" i="11"/>
  <c r="N17" i="11"/>
  <c r="M17" i="11"/>
  <c r="AS2" i="11"/>
  <c r="AI2" i="11"/>
  <c r="Z2" i="11"/>
  <c r="I61" i="10"/>
  <c r="D33" i="16"/>
  <c r="C98" i="1"/>
  <c r="D121" i="1" s="1"/>
  <c r="L121" i="1" s="1"/>
  <c r="AJ2" i="11" s="1"/>
  <c r="C73" i="1"/>
  <c r="AP2" i="11"/>
  <c r="D40" i="16" l="1"/>
  <c r="L40" i="16"/>
  <c r="D34" i="16"/>
  <c r="AH2" i="11"/>
  <c r="M15" i="11"/>
  <c r="J22" i="16"/>
  <c r="H28" i="13" l="1"/>
  <c r="H27" i="13"/>
  <c r="H26" i="13"/>
  <c r="H25" i="13"/>
  <c r="H24" i="13"/>
  <c r="H23" i="13"/>
  <c r="H22" i="13"/>
  <c r="H21" i="13"/>
  <c r="H20" i="13"/>
  <c r="H19" i="13"/>
  <c r="F28" i="13"/>
  <c r="F27" i="13"/>
  <c r="F26" i="13"/>
  <c r="F25" i="13"/>
  <c r="F24" i="13"/>
  <c r="F23" i="13"/>
  <c r="F22" i="13"/>
  <c r="F21" i="13"/>
  <c r="F20" i="13"/>
  <c r="F19" i="13"/>
  <c r="D28" i="13"/>
  <c r="D27" i="13"/>
  <c r="D26" i="13"/>
  <c r="D25" i="13"/>
  <c r="D24" i="13"/>
  <c r="D23" i="13"/>
  <c r="D22" i="13"/>
  <c r="D21" i="13"/>
  <c r="D20" i="13"/>
  <c r="D19" i="13"/>
  <c r="K107" i="14" l="1"/>
  <c r="G107" i="14"/>
  <c r="D107" i="14"/>
  <c r="K106" i="14"/>
  <c r="D106" i="14"/>
  <c r="K105" i="14"/>
  <c r="G105" i="14"/>
  <c r="D105" i="14"/>
  <c r="I102" i="14"/>
  <c r="D102" i="14"/>
  <c r="L101" i="14"/>
  <c r="D101" i="14"/>
  <c r="L100" i="14"/>
  <c r="I100" i="14"/>
  <c r="B100" i="14"/>
  <c r="K97" i="14"/>
  <c r="G97" i="14"/>
  <c r="D97" i="14"/>
  <c r="K96" i="14"/>
  <c r="D96" i="14"/>
  <c r="K95" i="14"/>
  <c r="G95" i="14"/>
  <c r="D95" i="14"/>
  <c r="I92" i="14"/>
  <c r="D92" i="14"/>
  <c r="L91" i="14"/>
  <c r="D91" i="14"/>
  <c r="L90" i="14"/>
  <c r="I90" i="14"/>
  <c r="B90" i="14"/>
  <c r="K87" i="14"/>
  <c r="G87" i="14"/>
  <c r="D87" i="14"/>
  <c r="K86" i="14"/>
  <c r="D86" i="14"/>
  <c r="K85" i="14"/>
  <c r="G85" i="14"/>
  <c r="D85" i="14"/>
  <c r="I82" i="14"/>
  <c r="D82" i="14"/>
  <c r="L81" i="14"/>
  <c r="D81" i="14"/>
  <c r="L80" i="14"/>
  <c r="I80" i="14"/>
  <c r="B80" i="14"/>
  <c r="K77" i="14"/>
  <c r="G77" i="14"/>
  <c r="D77" i="14"/>
  <c r="K76" i="14"/>
  <c r="D76" i="14"/>
  <c r="K75" i="14"/>
  <c r="G75" i="14"/>
  <c r="D75" i="14"/>
  <c r="I72" i="14"/>
  <c r="D72" i="14"/>
  <c r="L71" i="14"/>
  <c r="D71" i="14"/>
  <c r="L70" i="14"/>
  <c r="I70" i="14"/>
  <c r="B70" i="14"/>
  <c r="K67" i="14"/>
  <c r="G67" i="14"/>
  <c r="D67" i="14"/>
  <c r="K66" i="14"/>
  <c r="D66" i="14"/>
  <c r="K65" i="14"/>
  <c r="G65" i="14"/>
  <c r="D65" i="14"/>
  <c r="I62" i="14"/>
  <c r="D62" i="14"/>
  <c r="L61" i="14"/>
  <c r="D61" i="14"/>
  <c r="L60" i="14"/>
  <c r="I60" i="14"/>
  <c r="B60" i="14"/>
  <c r="K54" i="14"/>
  <c r="G54" i="14"/>
  <c r="D54" i="14"/>
  <c r="K53" i="14"/>
  <c r="D53" i="14"/>
  <c r="K52" i="14"/>
  <c r="G52" i="14"/>
  <c r="D52" i="14"/>
  <c r="I49" i="14"/>
  <c r="D49" i="14"/>
  <c r="L48" i="14"/>
  <c r="D48" i="14"/>
  <c r="L47" i="14"/>
  <c r="I47" i="14"/>
  <c r="B47" i="14"/>
  <c r="K44" i="14"/>
  <c r="G44" i="14"/>
  <c r="D44" i="14"/>
  <c r="K43" i="14"/>
  <c r="D43" i="14"/>
  <c r="K42" i="14"/>
  <c r="G42" i="14"/>
  <c r="D42" i="14"/>
  <c r="I39" i="14"/>
  <c r="D39" i="14"/>
  <c r="L38" i="14"/>
  <c r="D38" i="14"/>
  <c r="L37" i="14"/>
  <c r="I37" i="14"/>
  <c r="B37" i="14"/>
  <c r="K34" i="14"/>
  <c r="G34" i="14"/>
  <c r="D34" i="14"/>
  <c r="K33" i="14"/>
  <c r="D33" i="14"/>
  <c r="K32" i="14"/>
  <c r="G32" i="14"/>
  <c r="D32" i="14"/>
  <c r="I29" i="14"/>
  <c r="D29" i="14"/>
  <c r="L28" i="14"/>
  <c r="D28" i="14"/>
  <c r="L27" i="14"/>
  <c r="I27" i="14"/>
  <c r="B27" i="14"/>
  <c r="K24" i="14"/>
  <c r="G24" i="14"/>
  <c r="D24" i="14"/>
  <c r="K23" i="14"/>
  <c r="D23" i="14"/>
  <c r="K22" i="14"/>
  <c r="G22" i="14"/>
  <c r="D22" i="14"/>
  <c r="I19" i="14"/>
  <c r="D19" i="14"/>
  <c r="L18" i="14"/>
  <c r="D18" i="14"/>
  <c r="L17" i="14"/>
  <c r="I17" i="14"/>
  <c r="B17" i="14"/>
  <c r="K13" i="14"/>
  <c r="K14" i="14"/>
  <c r="K12" i="14"/>
  <c r="I265" i="5"/>
  <c r="I262" i="5"/>
  <c r="I260" i="5"/>
  <c r="I241" i="5"/>
  <c r="I238" i="5"/>
  <c r="I236" i="5"/>
  <c r="I217" i="5"/>
  <c r="I214" i="5"/>
  <c r="I212" i="5"/>
  <c r="I193" i="5"/>
  <c r="I190" i="5"/>
  <c r="I188" i="5"/>
  <c r="I169" i="5"/>
  <c r="I166" i="5"/>
  <c r="I164" i="5"/>
  <c r="C224" i="4"/>
  <c r="I145" i="5"/>
  <c r="I142" i="5"/>
  <c r="I140" i="5"/>
  <c r="I121" i="5"/>
  <c r="I118" i="5"/>
  <c r="I116" i="5"/>
  <c r="I97" i="5"/>
  <c r="I94" i="5"/>
  <c r="I92" i="5"/>
  <c r="I73" i="5"/>
  <c r="I70" i="5"/>
  <c r="I68" i="5"/>
  <c r="A83" i="6" l="1"/>
  <c r="A82" i="6"/>
  <c r="K62" i="16" l="1"/>
  <c r="E62" i="16"/>
  <c r="B62" i="16"/>
  <c r="K61" i="16"/>
  <c r="E61" i="16"/>
  <c r="B61" i="16"/>
  <c r="K60" i="16"/>
  <c r="E60" i="16"/>
  <c r="B60" i="16"/>
  <c r="K59" i="16"/>
  <c r="E59" i="16"/>
  <c r="B59" i="16"/>
  <c r="K58" i="16"/>
  <c r="E58" i="16"/>
  <c r="B58" i="16"/>
  <c r="K57" i="16"/>
  <c r="E57" i="16"/>
  <c r="B57" i="16"/>
  <c r="K56" i="16"/>
  <c r="E56" i="16"/>
  <c r="B56" i="16"/>
  <c r="K55" i="16"/>
  <c r="E55" i="16"/>
  <c r="B55" i="16"/>
  <c r="K54" i="16"/>
  <c r="E54" i="16"/>
  <c r="B54" i="16"/>
  <c r="K53" i="16"/>
  <c r="E53" i="16"/>
  <c r="B53" i="16"/>
  <c r="D50" i="16"/>
  <c r="M45" i="16"/>
  <c r="M44" i="16"/>
  <c r="D37" i="16"/>
  <c r="I32" i="16"/>
  <c r="D32" i="16"/>
  <c r="I31" i="16"/>
  <c r="D31" i="16"/>
  <c r="D28" i="16"/>
  <c r="D27" i="16"/>
  <c r="D25" i="16"/>
  <c r="D22" i="16"/>
  <c r="D21" i="16"/>
  <c r="H20" i="16"/>
  <c r="J18" i="16"/>
  <c r="E18" i="16"/>
  <c r="J17" i="16"/>
  <c r="E17" i="16"/>
  <c r="D16" i="16"/>
  <c r="D15" i="16"/>
  <c r="D14" i="16"/>
  <c r="E13" i="16"/>
  <c r="D10" i="16"/>
  <c r="D9" i="16"/>
  <c r="D5" i="16"/>
  <c r="M3" i="16"/>
  <c r="K13" i="13" l="1"/>
  <c r="B58" i="10"/>
  <c r="D3" i="14"/>
  <c r="H119" i="1"/>
  <c r="H39" i="16" s="1"/>
  <c r="B13" i="11" l="1"/>
  <c r="F13" i="13" l="1"/>
  <c r="CP2" i="11" l="1"/>
  <c r="B43" i="11"/>
  <c r="H20" i="11"/>
  <c r="I20" i="11"/>
  <c r="J20" i="11"/>
  <c r="H21" i="11"/>
  <c r="I21" i="11"/>
  <c r="J21" i="11"/>
  <c r="H22" i="11"/>
  <c r="I22" i="11"/>
  <c r="J22" i="11"/>
  <c r="H23" i="11"/>
  <c r="I23" i="11"/>
  <c r="J23" i="11"/>
  <c r="H24" i="11"/>
  <c r="I24" i="11"/>
  <c r="J24" i="11"/>
  <c r="H25" i="11"/>
  <c r="I25" i="11"/>
  <c r="J25" i="11"/>
  <c r="H26" i="11"/>
  <c r="I26" i="11"/>
  <c r="J26" i="11"/>
  <c r="H27" i="11"/>
  <c r="I27" i="11"/>
  <c r="J27" i="11"/>
  <c r="H28" i="11"/>
  <c r="I28" i="11"/>
  <c r="J28" i="11"/>
  <c r="H29" i="11"/>
  <c r="I29" i="11"/>
  <c r="J29" i="11"/>
  <c r="H30" i="11"/>
  <c r="I30" i="11"/>
  <c r="J30" i="11"/>
  <c r="H31" i="11"/>
  <c r="I31" i="11"/>
  <c r="J31" i="11"/>
  <c r="H32" i="11"/>
  <c r="I32" i="11"/>
  <c r="J32" i="11"/>
  <c r="H33" i="11"/>
  <c r="I33" i="11"/>
  <c r="J33" i="11"/>
  <c r="H34" i="11"/>
  <c r="I34" i="11"/>
  <c r="J34" i="11"/>
  <c r="H35" i="11"/>
  <c r="I35" i="11"/>
  <c r="J35" i="11"/>
  <c r="H36" i="11"/>
  <c r="I36" i="11"/>
  <c r="J36" i="11"/>
  <c r="H37" i="11"/>
  <c r="I37" i="11"/>
  <c r="J37" i="11"/>
  <c r="H38" i="11"/>
  <c r="I38" i="11"/>
  <c r="J38" i="11"/>
  <c r="H39" i="11"/>
  <c r="I39" i="11"/>
  <c r="J39" i="11"/>
  <c r="H40" i="11"/>
  <c r="I40" i="11"/>
  <c r="J40" i="11"/>
  <c r="H41" i="11"/>
  <c r="I41" i="11"/>
  <c r="J41" i="11"/>
  <c r="H42" i="11"/>
  <c r="I42" i="11"/>
  <c r="J42" i="11"/>
  <c r="H43" i="11"/>
  <c r="I43" i="11"/>
  <c r="J43" i="11"/>
  <c r="H44" i="11"/>
  <c r="I44" i="11"/>
  <c r="J44" i="11"/>
  <c r="H45" i="11"/>
  <c r="I45" i="11"/>
  <c r="J45" i="11"/>
  <c r="H46" i="11"/>
  <c r="I46" i="11"/>
  <c r="J46" i="11"/>
  <c r="H47" i="11"/>
  <c r="I47" i="11"/>
  <c r="J47" i="11"/>
  <c r="H48" i="11"/>
  <c r="I48" i="11"/>
  <c r="J48" i="11"/>
  <c r="H49" i="11"/>
  <c r="I49" i="11"/>
  <c r="J49" i="11"/>
  <c r="H50" i="11"/>
  <c r="I50" i="11"/>
  <c r="J50" i="11"/>
  <c r="H51" i="11"/>
  <c r="I51" i="11"/>
  <c r="J51" i="11"/>
  <c r="H52" i="11"/>
  <c r="I52" i="11"/>
  <c r="J52" i="11"/>
  <c r="H53" i="11"/>
  <c r="I53" i="11"/>
  <c r="J53" i="11"/>
  <c r="H54" i="11"/>
  <c r="I54" i="11"/>
  <c r="J54" i="11"/>
  <c r="H55" i="11"/>
  <c r="I55" i="11"/>
  <c r="J55" i="11"/>
  <c r="H56" i="11"/>
  <c r="I56" i="11"/>
  <c r="J56" i="11"/>
  <c r="H57" i="11"/>
  <c r="I57" i="11"/>
  <c r="J57" i="11"/>
  <c r="H58" i="11"/>
  <c r="I58" i="11"/>
  <c r="J58" i="11"/>
  <c r="H59" i="11"/>
  <c r="I59" i="11"/>
  <c r="J59" i="11"/>
  <c r="H60" i="11"/>
  <c r="I60" i="11"/>
  <c r="J60" i="11"/>
  <c r="H61" i="11"/>
  <c r="I61" i="11"/>
  <c r="J61" i="11"/>
  <c r="H62" i="11"/>
  <c r="I62" i="11"/>
  <c r="J62" i="11"/>
  <c r="H63" i="11"/>
  <c r="I63" i="11"/>
  <c r="J63" i="11"/>
  <c r="H64" i="11"/>
  <c r="I64" i="11"/>
  <c r="J64" i="11"/>
  <c r="H65" i="11"/>
  <c r="I65" i="11"/>
  <c r="J65" i="11"/>
  <c r="H66" i="11"/>
  <c r="I66" i="11"/>
  <c r="J66" i="11"/>
  <c r="H67" i="11"/>
  <c r="I67" i="11"/>
  <c r="J67" i="11"/>
  <c r="H68" i="11"/>
  <c r="I68" i="11"/>
  <c r="J68" i="11"/>
  <c r="H69" i="11"/>
  <c r="I69" i="11"/>
  <c r="J69" i="11"/>
  <c r="H70" i="11"/>
  <c r="I70" i="11"/>
  <c r="J70" i="11"/>
  <c r="H71" i="11"/>
  <c r="I71" i="11"/>
  <c r="J71" i="11"/>
  <c r="H72" i="11"/>
  <c r="I72" i="11"/>
  <c r="J72" i="11"/>
  <c r="H73" i="11"/>
  <c r="I73" i="11"/>
  <c r="H74" i="11"/>
  <c r="I74" i="11"/>
  <c r="J74" i="11"/>
  <c r="H75" i="11"/>
  <c r="I75" i="11"/>
  <c r="J75" i="11"/>
  <c r="H76" i="11"/>
  <c r="I76" i="11"/>
  <c r="J76" i="11"/>
  <c r="H77" i="11"/>
  <c r="I77" i="11"/>
  <c r="J77" i="11"/>
  <c r="H78" i="11"/>
  <c r="I78" i="11"/>
  <c r="J78" i="11"/>
  <c r="H79" i="11"/>
  <c r="I79" i="11"/>
  <c r="J79" i="11"/>
  <c r="H80" i="11"/>
  <c r="I80" i="11"/>
  <c r="J80" i="11"/>
  <c r="H81" i="11"/>
  <c r="I81" i="11"/>
  <c r="J81" i="11"/>
  <c r="H82" i="11"/>
  <c r="I82" i="11"/>
  <c r="J82" i="11"/>
  <c r="H83" i="11"/>
  <c r="I83" i="11"/>
  <c r="J83" i="11"/>
  <c r="H84" i="11"/>
  <c r="I84" i="11"/>
  <c r="J84" i="11"/>
  <c r="H85" i="11"/>
  <c r="I85" i="11"/>
  <c r="J85" i="11"/>
  <c r="H86" i="11"/>
  <c r="I86" i="11"/>
  <c r="J86" i="11"/>
  <c r="H87" i="11"/>
  <c r="I87" i="11"/>
  <c r="J87" i="11"/>
  <c r="H88" i="11"/>
  <c r="I88" i="11"/>
  <c r="J88" i="11"/>
  <c r="H89" i="11"/>
  <c r="I89" i="11"/>
  <c r="J89" i="11"/>
  <c r="H90" i="11"/>
  <c r="I90" i="11"/>
  <c r="J90" i="11"/>
  <c r="H91" i="11"/>
  <c r="I91" i="11"/>
  <c r="J91" i="11"/>
  <c r="H92" i="11"/>
  <c r="I92" i="11"/>
  <c r="J92" i="11"/>
  <c r="H93" i="11"/>
  <c r="I93" i="11"/>
  <c r="J93" i="11"/>
  <c r="H94" i="11"/>
  <c r="I94" i="11"/>
  <c r="J94" i="11"/>
  <c r="H95" i="11"/>
  <c r="I95" i="11"/>
  <c r="J95" i="11"/>
  <c r="H96" i="11"/>
  <c r="I96" i="11"/>
  <c r="J96" i="11"/>
  <c r="H97" i="11"/>
  <c r="I97" i="11"/>
  <c r="J97" i="11"/>
  <c r="H98" i="11"/>
  <c r="I98" i="11"/>
  <c r="J98" i="11"/>
  <c r="H99" i="11"/>
  <c r="I99" i="11"/>
  <c r="J99" i="11"/>
  <c r="H100" i="11"/>
  <c r="I100" i="11"/>
  <c r="J100" i="11"/>
  <c r="H101" i="11"/>
  <c r="I101" i="11"/>
  <c r="J101" i="11"/>
  <c r="H102" i="11"/>
  <c r="I102" i="11"/>
  <c r="J102" i="11"/>
  <c r="H103" i="11"/>
  <c r="I103" i="11"/>
  <c r="J103" i="11"/>
  <c r="H104" i="11"/>
  <c r="I104" i="11"/>
  <c r="J104" i="11"/>
  <c r="H105" i="11"/>
  <c r="I105" i="11"/>
  <c r="J105" i="11"/>
  <c r="H106" i="11"/>
  <c r="I106" i="11"/>
  <c r="J106" i="11"/>
  <c r="H107" i="11"/>
  <c r="I107" i="11"/>
  <c r="J107" i="11"/>
  <c r="H108" i="11"/>
  <c r="I108" i="11"/>
  <c r="J108" i="11"/>
  <c r="H109" i="11"/>
  <c r="I109" i="11"/>
  <c r="J109" i="11"/>
  <c r="H110" i="11"/>
  <c r="I110" i="11"/>
  <c r="J110" i="11"/>
  <c r="H111" i="11"/>
  <c r="I111" i="11"/>
  <c r="J111" i="11"/>
  <c r="H112" i="11"/>
  <c r="I112" i="11"/>
  <c r="J112" i="11"/>
  <c r="H113" i="11"/>
  <c r="I113" i="11"/>
  <c r="J113" i="11"/>
  <c r="H114" i="11"/>
  <c r="I114" i="11"/>
  <c r="J114" i="11"/>
  <c r="H115" i="11"/>
  <c r="I115" i="11"/>
  <c r="J115" i="11"/>
  <c r="H116" i="11"/>
  <c r="I116" i="11"/>
  <c r="J116" i="11"/>
  <c r="H117" i="11"/>
  <c r="I117" i="11"/>
  <c r="J117" i="11"/>
  <c r="H118" i="11"/>
  <c r="I118" i="11"/>
  <c r="J118" i="11"/>
  <c r="H119" i="11"/>
  <c r="I119" i="11"/>
  <c r="J119" i="11"/>
  <c r="H120" i="11"/>
  <c r="I120" i="11"/>
  <c r="J120" i="11"/>
  <c r="H121" i="11"/>
  <c r="I121" i="11"/>
  <c r="J121" i="11"/>
  <c r="H122" i="11"/>
  <c r="I122" i="11"/>
  <c r="J122" i="11"/>
  <c r="H123" i="11"/>
  <c r="I123" i="11"/>
  <c r="J123" i="11"/>
  <c r="H124" i="11"/>
  <c r="I124" i="11"/>
  <c r="J124" i="11"/>
  <c r="H125" i="11"/>
  <c r="I125" i="11"/>
  <c r="J125" i="11"/>
  <c r="H126" i="11"/>
  <c r="I126" i="11"/>
  <c r="J126" i="11"/>
  <c r="H127" i="11"/>
  <c r="I127" i="11"/>
  <c r="J127" i="11"/>
  <c r="H128" i="11"/>
  <c r="I128" i="11"/>
  <c r="J128" i="11"/>
  <c r="H129" i="11"/>
  <c r="I129" i="11"/>
  <c r="J129" i="11"/>
  <c r="H130" i="11"/>
  <c r="I130" i="11"/>
  <c r="J130" i="11"/>
  <c r="H131" i="11"/>
  <c r="I131" i="11"/>
  <c r="J131" i="11"/>
  <c r="H132" i="11"/>
  <c r="I132" i="11"/>
  <c r="J132" i="11"/>
  <c r="H133" i="11"/>
  <c r="I133" i="11"/>
  <c r="J133" i="11"/>
  <c r="H134" i="11"/>
  <c r="I134" i="11"/>
  <c r="J134" i="11"/>
  <c r="H135" i="11"/>
  <c r="I135" i="11"/>
  <c r="J135" i="11"/>
  <c r="H136" i="11"/>
  <c r="I136" i="11"/>
  <c r="J136" i="11"/>
  <c r="H137" i="11"/>
  <c r="I137" i="11"/>
  <c r="J137" i="11"/>
  <c r="H138" i="11"/>
  <c r="I138" i="11"/>
  <c r="J138" i="11"/>
  <c r="H139" i="11"/>
  <c r="I139" i="11"/>
  <c r="J139" i="11"/>
  <c r="H140" i="11"/>
  <c r="I140" i="11"/>
  <c r="J140" i="11"/>
  <c r="H141" i="11"/>
  <c r="I141" i="11"/>
  <c r="J141" i="11"/>
  <c r="H142" i="11"/>
  <c r="I142" i="11"/>
  <c r="J142" i="11"/>
  <c r="H143" i="11"/>
  <c r="I143" i="11"/>
  <c r="J143" i="11"/>
  <c r="H144" i="11"/>
  <c r="I144" i="11"/>
  <c r="J144" i="11"/>
  <c r="H145" i="11"/>
  <c r="I145" i="11"/>
  <c r="J145" i="11"/>
  <c r="H146" i="11"/>
  <c r="I146" i="11"/>
  <c r="J146" i="11"/>
  <c r="H147" i="11"/>
  <c r="I147" i="11"/>
  <c r="J147" i="11"/>
  <c r="H148" i="11"/>
  <c r="I148" i="11"/>
  <c r="J148" i="11"/>
  <c r="H149" i="11"/>
  <c r="I149" i="11"/>
  <c r="J149" i="11"/>
  <c r="H150" i="11"/>
  <c r="I150" i="11"/>
  <c r="J150" i="11"/>
  <c r="H151" i="11"/>
  <c r="I151" i="11"/>
  <c r="J151" i="11"/>
  <c r="H152" i="11"/>
  <c r="I152" i="11"/>
  <c r="J152" i="11"/>
  <c r="H153" i="11"/>
  <c r="I153" i="11"/>
  <c r="J153" i="11"/>
  <c r="H154" i="11"/>
  <c r="I154" i="11"/>
  <c r="J154" i="11"/>
  <c r="H155" i="11"/>
  <c r="I155" i="11"/>
  <c r="J155" i="11"/>
  <c r="H156" i="11"/>
  <c r="I156" i="11"/>
  <c r="J156" i="11"/>
  <c r="H157" i="11"/>
  <c r="I157" i="11"/>
  <c r="J157" i="11"/>
  <c r="H158" i="11"/>
  <c r="I158" i="11"/>
  <c r="J158" i="11"/>
  <c r="H159" i="11"/>
  <c r="I159" i="11"/>
  <c r="J159" i="11"/>
  <c r="H160" i="11"/>
  <c r="I160" i="11"/>
  <c r="J160" i="11"/>
  <c r="H161" i="11"/>
  <c r="I161" i="11"/>
  <c r="J161" i="11"/>
  <c r="H162" i="11"/>
  <c r="I162" i="11"/>
  <c r="J162" i="11"/>
  <c r="H163" i="11"/>
  <c r="I163" i="11"/>
  <c r="J163" i="11"/>
  <c r="H164" i="11"/>
  <c r="I164" i="11"/>
  <c r="J164" i="11"/>
  <c r="H165" i="11"/>
  <c r="I165" i="11"/>
  <c r="J165" i="11"/>
  <c r="H166" i="11"/>
  <c r="I166" i="11"/>
  <c r="J166" i="11"/>
  <c r="H167" i="11"/>
  <c r="I167" i="11"/>
  <c r="J167" i="11"/>
  <c r="H168" i="11"/>
  <c r="I168" i="11"/>
  <c r="J168" i="11"/>
  <c r="H169" i="11"/>
  <c r="I169" i="11"/>
  <c r="J169" i="11"/>
  <c r="H170" i="11"/>
  <c r="I170" i="11"/>
  <c r="J170" i="11"/>
  <c r="H171" i="11"/>
  <c r="I171" i="11"/>
  <c r="J171" i="11"/>
  <c r="H172" i="11"/>
  <c r="I172" i="11"/>
  <c r="J172" i="11"/>
  <c r="H173" i="11"/>
  <c r="I173" i="11"/>
  <c r="J173" i="11"/>
  <c r="H174" i="11"/>
  <c r="I174" i="11"/>
  <c r="J174" i="11"/>
  <c r="H175" i="11"/>
  <c r="I175" i="11"/>
  <c r="J175" i="11"/>
  <c r="H176" i="11"/>
  <c r="I176" i="11"/>
  <c r="J176" i="11"/>
  <c r="H177" i="11"/>
  <c r="I177" i="11"/>
  <c r="J177" i="11"/>
  <c r="H178" i="11"/>
  <c r="I178" i="11"/>
  <c r="J178" i="11"/>
  <c r="H179" i="11"/>
  <c r="I179" i="11"/>
  <c r="J179" i="11"/>
  <c r="H180" i="11"/>
  <c r="I180" i="11"/>
  <c r="J180" i="11"/>
  <c r="H181" i="11"/>
  <c r="I181" i="11"/>
  <c r="J181" i="11"/>
  <c r="H182" i="11"/>
  <c r="I182" i="11"/>
  <c r="J182" i="11"/>
  <c r="H183" i="11"/>
  <c r="I183" i="11"/>
  <c r="J183" i="11"/>
  <c r="H184" i="11"/>
  <c r="I184" i="11"/>
  <c r="J184" i="11"/>
  <c r="H185" i="11"/>
  <c r="I185" i="11"/>
  <c r="J185" i="11"/>
  <c r="H186" i="11"/>
  <c r="I186" i="11"/>
  <c r="J186" i="11"/>
  <c r="H187" i="11"/>
  <c r="I187" i="11"/>
  <c r="J187" i="11"/>
  <c r="H188" i="11"/>
  <c r="I188" i="11"/>
  <c r="J188" i="11"/>
  <c r="H189" i="11"/>
  <c r="I189" i="11"/>
  <c r="J189" i="11"/>
  <c r="H190" i="11"/>
  <c r="I190" i="11"/>
  <c r="J190" i="11"/>
  <c r="H191" i="11"/>
  <c r="I191" i="11"/>
  <c r="J191" i="11"/>
  <c r="H192" i="11"/>
  <c r="I192" i="11"/>
  <c r="J192" i="11"/>
  <c r="H193" i="11"/>
  <c r="I193" i="11"/>
  <c r="J193" i="11"/>
  <c r="H194" i="11"/>
  <c r="I194" i="11"/>
  <c r="J194" i="11"/>
  <c r="H195" i="11"/>
  <c r="I195" i="11"/>
  <c r="J195" i="11"/>
  <c r="H196" i="11"/>
  <c r="I196" i="11"/>
  <c r="J196" i="11"/>
  <c r="H197" i="11"/>
  <c r="I197" i="11"/>
  <c r="J197" i="11"/>
  <c r="H198" i="11"/>
  <c r="I198" i="11"/>
  <c r="J198" i="11"/>
  <c r="H199" i="11"/>
  <c r="I199" i="11"/>
  <c r="J199" i="11"/>
  <c r="H200" i="11"/>
  <c r="I200" i="11"/>
  <c r="J200" i="11"/>
  <c r="H201" i="11"/>
  <c r="I201" i="11"/>
  <c r="J201" i="11"/>
  <c r="H202" i="11"/>
  <c r="I202" i="11"/>
  <c r="J202" i="11"/>
  <c r="H203" i="11"/>
  <c r="I203" i="11"/>
  <c r="J203" i="11"/>
  <c r="H204" i="11"/>
  <c r="I204" i="11"/>
  <c r="J204" i="11"/>
  <c r="H205" i="11"/>
  <c r="I205" i="11"/>
  <c r="J205" i="11"/>
  <c r="H206" i="11"/>
  <c r="I206" i="11"/>
  <c r="J206" i="11"/>
  <c r="H207" i="11"/>
  <c r="I207" i="11"/>
  <c r="J207" i="11"/>
  <c r="H208" i="11"/>
  <c r="I208" i="11"/>
  <c r="J208" i="11"/>
  <c r="H209" i="11"/>
  <c r="I209" i="11"/>
  <c r="J209" i="11"/>
  <c r="H210" i="11"/>
  <c r="I210" i="11"/>
  <c r="J210" i="11"/>
  <c r="H211" i="11"/>
  <c r="I211" i="11"/>
  <c r="J211" i="11"/>
  <c r="H212" i="11"/>
  <c r="I212" i="11"/>
  <c r="J212" i="11"/>
  <c r="H213" i="11"/>
  <c r="I213" i="11"/>
  <c r="J213" i="11"/>
  <c r="H214" i="11"/>
  <c r="I214" i="11"/>
  <c r="J214" i="11"/>
  <c r="H215" i="11"/>
  <c r="I215" i="11"/>
  <c r="J215" i="11"/>
  <c r="H216" i="11"/>
  <c r="I216" i="11"/>
  <c r="J216" i="11"/>
  <c r="H18" i="11"/>
  <c r="I18" i="11"/>
  <c r="J18" i="11"/>
  <c r="H19" i="11"/>
  <c r="I19" i="11"/>
  <c r="J19" i="11"/>
  <c r="J17" i="11"/>
  <c r="I17" i="11"/>
  <c r="H17" i="11"/>
  <c r="H13" i="11"/>
  <c r="B17" i="11"/>
  <c r="B30" i="11"/>
  <c r="C31" i="11"/>
  <c r="C32" i="11"/>
  <c r="C33" i="11"/>
  <c r="C34" i="11"/>
  <c r="C35" i="11"/>
  <c r="C36" i="11"/>
  <c r="C37" i="11"/>
  <c r="C38" i="11"/>
  <c r="C39" i="11"/>
  <c r="C40" i="11"/>
  <c r="C41" i="11"/>
  <c r="C30" i="11"/>
  <c r="B31" i="11"/>
  <c r="B32" i="11"/>
  <c r="B33" i="11"/>
  <c r="B34" i="11"/>
  <c r="B35" i="11"/>
  <c r="B36" i="11"/>
  <c r="B37" i="11"/>
  <c r="B38" i="11"/>
  <c r="B39" i="11"/>
  <c r="B40" i="11"/>
  <c r="B41" i="11"/>
  <c r="B18" i="11"/>
  <c r="B16" i="11"/>
  <c r="BE2" i="11"/>
  <c r="BT2" i="11"/>
  <c r="BU2" i="11"/>
  <c r="BV2" i="11"/>
  <c r="BW2" i="11"/>
  <c r="BX2" i="11"/>
  <c r="BY2" i="11"/>
  <c r="BZ2" i="11"/>
  <c r="CA2" i="11"/>
  <c r="CB2" i="11"/>
  <c r="CC2" i="11"/>
  <c r="CD2" i="11"/>
  <c r="CE2" i="11"/>
  <c r="CF2" i="11"/>
  <c r="CG2" i="11"/>
  <c r="CH2" i="11"/>
  <c r="CI2" i="11"/>
  <c r="CJ2" i="11"/>
  <c r="CK2" i="11"/>
  <c r="CL2" i="11"/>
  <c r="CM2" i="11"/>
  <c r="CN2" i="11"/>
  <c r="CO2" i="11"/>
  <c r="BS2" i="11"/>
  <c r="BR2" i="11"/>
  <c r="BQ2" i="11"/>
  <c r="BP2" i="11"/>
  <c r="BO2" i="11"/>
  <c r="BN2" i="11"/>
  <c r="BM2" i="11"/>
  <c r="BL2" i="11"/>
  <c r="BK2" i="11"/>
  <c r="BJ2" i="11"/>
  <c r="BI2" i="11"/>
  <c r="BH2" i="11"/>
  <c r="BB2" i="11"/>
  <c r="BC2" i="11"/>
  <c r="BA2" i="11"/>
  <c r="AZ2" i="11"/>
  <c r="AV2" i="11"/>
  <c r="AW2" i="11"/>
  <c r="AX2" i="11"/>
  <c r="AY2" i="11"/>
  <c r="AU2" i="11"/>
  <c r="AR2" i="11"/>
  <c r="AQ2" i="11"/>
  <c r="AO2" i="11"/>
  <c r="AN2" i="11"/>
  <c r="AM2" i="11"/>
  <c r="AL2" i="11"/>
  <c r="AK2" i="11"/>
  <c r="AD2" i="11"/>
  <c r="AB2" i="11"/>
  <c r="Y2" i="11"/>
  <c r="X2" i="11"/>
  <c r="W2" i="11"/>
  <c r="V2" i="11"/>
  <c r="T2" i="11"/>
  <c r="S2" i="11"/>
  <c r="Q2" i="11"/>
  <c r="P2" i="11"/>
  <c r="O2" i="11"/>
  <c r="N2" i="11"/>
  <c r="M2" i="11"/>
  <c r="L2" i="11"/>
  <c r="K2" i="11"/>
  <c r="J2" i="11"/>
  <c r="I2" i="11"/>
  <c r="H2" i="11"/>
  <c r="G2" i="11"/>
  <c r="F2" i="11"/>
  <c r="E2" i="11"/>
  <c r="D2" i="11"/>
  <c r="C2" i="11"/>
  <c r="B2" i="11"/>
  <c r="A2" i="11"/>
  <c r="BG2" i="11" l="1"/>
  <c r="BD2" i="11"/>
  <c r="BF2" i="11" s="1"/>
  <c r="B72" i="6" l="1"/>
  <c r="B71" i="6"/>
  <c r="B68" i="6"/>
  <c r="B67" i="6"/>
  <c r="B64" i="6"/>
  <c r="B63" i="6"/>
  <c r="B60" i="6"/>
  <c r="B59" i="6"/>
  <c r="B56" i="6"/>
  <c r="B55" i="6"/>
  <c r="B52" i="6"/>
  <c r="B51" i="6"/>
  <c r="G12" i="14" l="1"/>
  <c r="D12" i="14"/>
  <c r="G14" i="14"/>
  <c r="I9" i="14"/>
  <c r="D14" i="14"/>
  <c r="D13" i="14"/>
  <c r="D9" i="14"/>
  <c r="L8" i="14"/>
  <c r="D8" i="14"/>
  <c r="L7" i="14"/>
  <c r="I7" i="14"/>
  <c r="B7" i="14"/>
  <c r="K14" i="13" l="1"/>
  <c r="G10" i="7" l="1"/>
  <c r="G9" i="7"/>
  <c r="G8" i="7"/>
  <c r="G7" i="7"/>
  <c r="G6" i="7"/>
  <c r="G5" i="7"/>
  <c r="G4" i="7"/>
  <c r="G3" i="7"/>
  <c r="G2" i="7"/>
  <c r="G1" i="7"/>
  <c r="C29" i="10" l="1"/>
  <c r="C32" i="10"/>
  <c r="I49" i="5" l="1"/>
  <c r="I46" i="5"/>
  <c r="I44" i="5"/>
  <c r="B2" i="7"/>
  <c r="AF2" i="11" l="1"/>
  <c r="H23" i="4" l="1"/>
  <c r="A81" i="6"/>
  <c r="C83" i="6" s="1"/>
  <c r="C44" i="1"/>
  <c r="D29" i="16" s="1"/>
  <c r="B1" i="7"/>
  <c r="D1" i="7" s="1"/>
  <c r="B6" i="7" s="1"/>
  <c r="D30" i="16"/>
  <c r="C82" i="6" l="1"/>
  <c r="AA2" i="11"/>
  <c r="E8" i="7"/>
  <c r="U2" i="11"/>
  <c r="H15" i="11"/>
  <c r="D119" i="1"/>
  <c r="D39" i="16" l="1"/>
  <c r="AE2" i="11"/>
  <c r="C54" i="1"/>
  <c r="D26" i="16" s="1"/>
  <c r="A78" i="6"/>
  <c r="L119" i="1"/>
  <c r="C111" i="1" s="1"/>
  <c r="AC2" i="11" s="1"/>
  <c r="R2" i="11" l="1"/>
  <c r="B14" i="11"/>
  <c r="D41" i="16"/>
  <c r="L39" i="16"/>
  <c r="AG2" i="11"/>
  <c r="F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C7" authorId="0" shapeId="0" xr:uid="{00000000-0006-0000-0200-000001000000}">
      <text>
        <r>
          <rPr>
            <b/>
            <sz val="9"/>
            <color indexed="81"/>
            <rFont val="ＭＳ Ｐゴシック"/>
            <family val="3"/>
            <charset val="128"/>
          </rPr>
          <t>加盟登録団体名をご記入ください</t>
        </r>
      </text>
    </comment>
    <comment ref="C23" authorId="0" shapeId="0" xr:uid="{00000000-0006-0000-0200-000002000000}">
      <text>
        <r>
          <rPr>
            <b/>
            <sz val="9"/>
            <color indexed="81"/>
            <rFont val="ＭＳ Ｐゴシック"/>
            <family val="3"/>
            <charset val="128"/>
          </rPr>
          <t>ハイフン有で入力してください
００－００００－００００</t>
        </r>
      </text>
    </comment>
    <comment ref="C25" authorId="0" shapeId="0" xr:uid="{00000000-0006-0000-0200-000003000000}">
      <text>
        <r>
          <rPr>
            <b/>
            <sz val="9"/>
            <color indexed="81"/>
            <rFont val="ＭＳ Ｐゴシック"/>
            <family val="3"/>
            <charset val="128"/>
          </rPr>
          <t>ハイフン有で入力してください
００－００００－００００</t>
        </r>
      </text>
    </comment>
    <comment ref="C27" authorId="0" shapeId="0" xr:uid="{00000000-0006-0000-0200-000004000000}">
      <text>
        <r>
          <rPr>
            <b/>
            <sz val="9"/>
            <color indexed="81"/>
            <rFont val="ＭＳ Ｐゴシック"/>
            <family val="3"/>
            <charset val="128"/>
          </rPr>
          <t>ハイフン有で入力してください
０００－００００－００００</t>
        </r>
      </text>
    </comment>
    <comment ref="C39" authorId="0" shapeId="0" xr:uid="{00000000-0006-0000-0200-000005000000}">
      <text>
        <r>
          <rPr>
            <b/>
            <sz val="9"/>
            <color indexed="81"/>
            <rFont val="ＭＳ Ｐゴシック"/>
            <family val="3"/>
            <charset val="128"/>
          </rPr>
          <t>ハイフン有で入力してください
０００－００００－００００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J56" authorId="0" shapeId="0" xr:uid="{00000000-0006-0000-0300-000001000000}">
      <text>
        <r>
          <rPr>
            <b/>
            <sz val="9"/>
            <color indexed="81"/>
            <rFont val="ＭＳ Ｐゴシック"/>
            <family val="3"/>
            <charset val="128"/>
          </rPr>
          <t>ハイフン有で入力してください
００－００００－００００</t>
        </r>
      </text>
    </comment>
    <comment ref="J80" authorId="0" shapeId="0" xr:uid="{00000000-0006-0000-0300-000002000000}">
      <text>
        <r>
          <rPr>
            <b/>
            <sz val="9"/>
            <color indexed="81"/>
            <rFont val="ＭＳ Ｐゴシック"/>
            <family val="3"/>
            <charset val="128"/>
          </rPr>
          <t>ハイフン有で入力してください
００－００００－００００</t>
        </r>
      </text>
    </comment>
    <comment ref="J104" authorId="0" shapeId="0" xr:uid="{00000000-0006-0000-0300-000003000000}">
      <text>
        <r>
          <rPr>
            <b/>
            <sz val="9"/>
            <color indexed="81"/>
            <rFont val="ＭＳ Ｐゴシック"/>
            <family val="3"/>
            <charset val="128"/>
          </rPr>
          <t>ハイフン有で入力してください
００－００００－００００</t>
        </r>
      </text>
    </comment>
    <comment ref="J128" authorId="0" shapeId="0" xr:uid="{00000000-0006-0000-0300-000004000000}">
      <text>
        <r>
          <rPr>
            <b/>
            <sz val="9"/>
            <color indexed="81"/>
            <rFont val="ＭＳ Ｐゴシック"/>
            <family val="3"/>
            <charset val="128"/>
          </rPr>
          <t>ハイフン有で入力してください
００－００００－００００</t>
        </r>
      </text>
    </comment>
    <comment ref="J152" authorId="0" shapeId="0" xr:uid="{00000000-0006-0000-0300-000005000000}">
      <text>
        <r>
          <rPr>
            <b/>
            <sz val="9"/>
            <color indexed="81"/>
            <rFont val="ＭＳ Ｐゴシック"/>
            <family val="3"/>
            <charset val="128"/>
          </rPr>
          <t>ハイフン有で入力してください
００－００００－００００</t>
        </r>
      </text>
    </comment>
    <comment ref="J176" authorId="0" shapeId="0" xr:uid="{00000000-0006-0000-0300-000006000000}">
      <text>
        <r>
          <rPr>
            <b/>
            <sz val="9"/>
            <color indexed="81"/>
            <rFont val="ＭＳ Ｐゴシック"/>
            <family val="3"/>
            <charset val="128"/>
          </rPr>
          <t>ハイフン有で入力してください
００－００００－００００</t>
        </r>
      </text>
    </comment>
    <comment ref="J200" authorId="0" shapeId="0" xr:uid="{00000000-0006-0000-0300-000007000000}">
      <text>
        <r>
          <rPr>
            <b/>
            <sz val="9"/>
            <color indexed="81"/>
            <rFont val="ＭＳ Ｐゴシック"/>
            <family val="3"/>
            <charset val="128"/>
          </rPr>
          <t>ハイフン有で入力してください
００－００００－００００</t>
        </r>
      </text>
    </comment>
    <comment ref="J224" authorId="0" shapeId="0" xr:uid="{00000000-0006-0000-0300-000008000000}">
      <text>
        <r>
          <rPr>
            <b/>
            <sz val="9"/>
            <color indexed="81"/>
            <rFont val="ＭＳ Ｐゴシック"/>
            <family val="3"/>
            <charset val="128"/>
          </rPr>
          <t>ハイフン有で入力してください
００－００００－００００</t>
        </r>
      </text>
    </comment>
    <comment ref="J248" authorId="0" shapeId="0" xr:uid="{00000000-0006-0000-0300-000009000000}">
      <text>
        <r>
          <rPr>
            <b/>
            <sz val="9"/>
            <color indexed="81"/>
            <rFont val="ＭＳ Ｐゴシック"/>
            <family val="3"/>
            <charset val="128"/>
          </rPr>
          <t>ハイフン有で入力してください
００－００００－００００</t>
        </r>
      </text>
    </comment>
    <comment ref="J272" authorId="0" shapeId="0" xr:uid="{00000000-0006-0000-0300-00000A000000}">
      <text>
        <r>
          <rPr>
            <b/>
            <sz val="9"/>
            <color indexed="81"/>
            <rFont val="ＭＳ Ｐゴシック"/>
            <family val="3"/>
            <charset val="128"/>
          </rPr>
          <t>ハイフン有で入力してください
００－００００－００００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C19" authorId="0" shapeId="0" xr:uid="{00000000-0006-0000-0500-000001000000}">
      <text>
        <r>
          <rPr>
            <b/>
            <sz val="9"/>
            <color indexed="81"/>
            <rFont val="ＭＳ Ｐゴシック"/>
            <family val="3"/>
            <charset val="128"/>
          </rPr>
          <t>ハイフン有で入力してください
００－００００－００００</t>
        </r>
      </text>
    </comment>
    <comment ref="C21" authorId="0" shapeId="0" xr:uid="{00000000-0006-0000-0500-000002000000}">
      <text>
        <r>
          <rPr>
            <b/>
            <sz val="9"/>
            <color indexed="81"/>
            <rFont val="ＭＳ Ｐゴシック"/>
            <family val="3"/>
            <charset val="128"/>
          </rPr>
          <t>ハイフン有で入力してください
００－００００－００００</t>
        </r>
      </text>
    </comment>
    <comment ref="C23" authorId="0" shapeId="0" xr:uid="{00000000-0006-0000-0500-000003000000}">
      <text>
        <r>
          <rPr>
            <b/>
            <sz val="9"/>
            <color indexed="81"/>
            <rFont val="ＭＳ Ｐゴシック"/>
            <family val="3"/>
            <charset val="128"/>
          </rPr>
          <t>ハイフン有で入力してください
０００－００００－００００</t>
        </r>
      </text>
    </comment>
    <comment ref="C31" authorId="0" shapeId="0" xr:uid="{00000000-0006-0000-0500-000004000000}">
      <text>
        <r>
          <rPr>
            <b/>
            <sz val="9"/>
            <color indexed="81"/>
            <rFont val="ＭＳ Ｐゴシック"/>
            <family val="3"/>
            <charset val="128"/>
          </rPr>
          <t>ひらがなで入力</t>
        </r>
      </text>
    </comment>
    <comment ref="C34" authorId="0" shapeId="0" xr:uid="{00000000-0006-0000-0500-000005000000}">
      <text>
        <r>
          <rPr>
            <b/>
            <sz val="9"/>
            <color indexed="81"/>
            <rFont val="ＭＳ Ｐゴシック"/>
            <family val="3"/>
            <charset val="128"/>
          </rPr>
          <t>ひらがなで入力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M9" authorId="0" shapeId="0" xr:uid="{00000000-0006-0000-0600-000001000000}">
      <text>
        <r>
          <rPr>
            <b/>
            <sz val="9"/>
            <color indexed="81"/>
            <rFont val="ＭＳ Ｐゴシック"/>
            <family val="3"/>
            <charset val="128"/>
          </rPr>
          <t>押印してください</t>
        </r>
      </text>
    </comment>
  </commentList>
</comments>
</file>

<file path=xl/sharedStrings.xml><?xml version="1.0" encoding="utf-8"?>
<sst xmlns="http://schemas.openxmlformats.org/spreadsheetml/2006/main" count="1482" uniqueCount="660">
  <si>
    <t>基本情報</t>
    <rPh sb="0" eb="2">
      <t>キホン</t>
    </rPh>
    <rPh sb="2" eb="4">
      <t>ジョウホウ</t>
    </rPh>
    <phoneticPr fontId="1"/>
  </si>
  <si>
    <t>参加に関わる提出書類</t>
    <rPh sb="0" eb="2">
      <t>サンカ</t>
    </rPh>
    <rPh sb="3" eb="4">
      <t>カカ</t>
    </rPh>
    <rPh sb="6" eb="8">
      <t>テイシュツ</t>
    </rPh>
    <rPh sb="8" eb="10">
      <t>ショルイ</t>
    </rPh>
    <phoneticPr fontId="1"/>
  </si>
  <si>
    <t>推薦都道府県</t>
    <rPh sb="0" eb="2">
      <t>スイセン</t>
    </rPh>
    <rPh sb="2" eb="6">
      <t>トドウフケン</t>
    </rPh>
    <phoneticPr fontId="1"/>
  </si>
  <si>
    <t>選択</t>
    <rPh sb="0" eb="2">
      <t>センタク</t>
    </rPh>
    <phoneticPr fontId="1"/>
  </si>
  <si>
    <t>団体名</t>
    <rPh sb="0" eb="2">
      <t>ダンタイ</t>
    </rPh>
    <rPh sb="2" eb="3">
      <t>メイ</t>
    </rPh>
    <phoneticPr fontId="1"/>
  </si>
  <si>
    <t>入力</t>
    <rPh sb="0" eb="2">
      <t>ニュウリョク</t>
    </rPh>
    <phoneticPr fontId="1"/>
  </si>
  <si>
    <t>代表者　役職</t>
    <rPh sb="0" eb="3">
      <t>ダイヒョウシャ</t>
    </rPh>
    <rPh sb="4" eb="6">
      <t>ヤクショク</t>
    </rPh>
    <phoneticPr fontId="1"/>
  </si>
  <si>
    <t>代表者　氏名</t>
    <rPh sb="0" eb="3">
      <t>ダイヒョウシャ</t>
    </rPh>
    <rPh sb="4" eb="6">
      <t>シメイ</t>
    </rPh>
    <phoneticPr fontId="1"/>
  </si>
  <si>
    <t>◆書類送付先</t>
    <rPh sb="1" eb="3">
      <t>ショルイ</t>
    </rPh>
    <rPh sb="3" eb="5">
      <t>ソウフ</t>
    </rPh>
    <rPh sb="5" eb="6">
      <t>サキ</t>
    </rPh>
    <phoneticPr fontId="1"/>
  </si>
  <si>
    <t>〒</t>
    <phoneticPr fontId="1"/>
  </si>
  <si>
    <t>住所</t>
    <rPh sb="0" eb="2">
      <t>ジュウショ</t>
    </rPh>
    <phoneticPr fontId="1"/>
  </si>
  <si>
    <t>氏名</t>
    <rPh sb="0" eb="2">
      <t>シメイ</t>
    </rPh>
    <phoneticPr fontId="1"/>
  </si>
  <si>
    <t>電話番号</t>
    <rPh sb="0" eb="2">
      <t>デンワ</t>
    </rPh>
    <rPh sb="2" eb="4">
      <t>バンゴウ</t>
    </rPh>
    <phoneticPr fontId="1"/>
  </si>
  <si>
    <t>ファックス</t>
    <phoneticPr fontId="1"/>
  </si>
  <si>
    <t>E-mail</t>
    <phoneticPr fontId="1"/>
  </si>
  <si>
    <t>必ず連絡が取れる方を入力してください　大会に関わる書類を送付郵送いたします</t>
    <rPh sb="0" eb="1">
      <t>カナラ</t>
    </rPh>
    <rPh sb="2" eb="4">
      <t>レンラク</t>
    </rPh>
    <rPh sb="5" eb="6">
      <t>ト</t>
    </rPh>
    <rPh sb="8" eb="9">
      <t>カタ</t>
    </rPh>
    <rPh sb="10" eb="12">
      <t>ニュウリョク</t>
    </rPh>
    <rPh sb="19" eb="21">
      <t>タイカイ</t>
    </rPh>
    <rPh sb="22" eb="23">
      <t>カカ</t>
    </rPh>
    <rPh sb="25" eb="27">
      <t>ショルイ</t>
    </rPh>
    <rPh sb="28" eb="30">
      <t>ソウフ</t>
    </rPh>
    <rPh sb="30" eb="32">
      <t>ユウソウ</t>
    </rPh>
    <phoneticPr fontId="1"/>
  </si>
  <si>
    <t>◆当日緊急連絡先</t>
    <rPh sb="1" eb="3">
      <t>トウジツ</t>
    </rPh>
    <rPh sb="3" eb="5">
      <t>キンキュウ</t>
    </rPh>
    <rPh sb="5" eb="8">
      <t>レンラクサキ</t>
    </rPh>
    <rPh sb="7" eb="8">
      <t>サキ</t>
    </rPh>
    <phoneticPr fontId="1"/>
  </si>
  <si>
    <t>連絡先について</t>
    <rPh sb="0" eb="3">
      <t>レンラクサキ</t>
    </rPh>
    <phoneticPr fontId="1"/>
  </si>
  <si>
    <t>携帯電話</t>
    <rPh sb="0" eb="2">
      <t>ケイタイ</t>
    </rPh>
    <rPh sb="2" eb="4">
      <t>デンワ</t>
    </rPh>
    <phoneticPr fontId="1"/>
  </si>
  <si>
    <t>構成・編成</t>
    <rPh sb="0" eb="2">
      <t>コウセイ</t>
    </rPh>
    <rPh sb="3" eb="5">
      <t>ヘンセイ</t>
    </rPh>
    <phoneticPr fontId="1"/>
  </si>
  <si>
    <t>自動</t>
    <rPh sb="0" eb="2">
      <t>ジドウ</t>
    </rPh>
    <phoneticPr fontId="1"/>
  </si>
  <si>
    <t>名</t>
    <rPh sb="0" eb="1">
      <t>メイ</t>
    </rPh>
    <phoneticPr fontId="1"/>
  </si>
  <si>
    <t>構成メンバー名簿シートに入力すると人数が自動に入ります</t>
    <rPh sb="0" eb="2">
      <t>コウセイ</t>
    </rPh>
    <rPh sb="6" eb="8">
      <t>メイボ</t>
    </rPh>
    <rPh sb="12" eb="14">
      <t>ニュウリョク</t>
    </rPh>
    <rPh sb="17" eb="19">
      <t>ニンズウ</t>
    </rPh>
    <rPh sb="20" eb="22">
      <t>ジドウ</t>
    </rPh>
    <rPh sb="23" eb="24">
      <t>ハイ</t>
    </rPh>
    <phoneticPr fontId="1"/>
  </si>
  <si>
    <t>１氏名</t>
    <rPh sb="1" eb="3">
      <t>シメイ</t>
    </rPh>
    <phoneticPr fontId="1"/>
  </si>
  <si>
    <t>２氏名</t>
    <rPh sb="1" eb="3">
      <t>シメイ</t>
    </rPh>
    <phoneticPr fontId="1"/>
  </si>
  <si>
    <t>３氏名</t>
    <rPh sb="1" eb="3">
      <t>シメイ</t>
    </rPh>
    <phoneticPr fontId="1"/>
  </si>
  <si>
    <t>４氏名</t>
    <rPh sb="1" eb="3">
      <t>シメイ</t>
    </rPh>
    <phoneticPr fontId="1"/>
  </si>
  <si>
    <t>小編成</t>
    <rPh sb="0" eb="3">
      <t>ショウヘンセイ</t>
    </rPh>
    <phoneticPr fontId="1"/>
  </si>
  <si>
    <t>中編成</t>
    <rPh sb="0" eb="1">
      <t>チュウ</t>
    </rPh>
    <rPh sb="1" eb="3">
      <t>ヘンセイ</t>
    </rPh>
    <phoneticPr fontId="1"/>
  </si>
  <si>
    <t>大編成</t>
    <rPh sb="0" eb="3">
      <t>ダイヘンセイ</t>
    </rPh>
    <phoneticPr fontId="1"/>
  </si>
  <si>
    <t>小学生の部</t>
    <rPh sb="0" eb="3">
      <t>ショウガクセイ</t>
    </rPh>
    <rPh sb="4" eb="5">
      <t>ブ</t>
    </rPh>
    <phoneticPr fontId="1"/>
  </si>
  <si>
    <t>中学生の部</t>
    <rPh sb="0" eb="3">
      <t>チュウガクセイ</t>
    </rPh>
    <rPh sb="4" eb="5">
      <t>ブ</t>
    </rPh>
    <phoneticPr fontId="1"/>
  </si>
  <si>
    <t>高等学校の部</t>
    <rPh sb="0" eb="2">
      <t>コウトウ</t>
    </rPh>
    <rPh sb="2" eb="4">
      <t>ガッコウ</t>
    </rPh>
    <rPh sb="5" eb="6">
      <t>ブ</t>
    </rPh>
    <phoneticPr fontId="1"/>
  </si>
  <si>
    <t>一般の部</t>
    <rPh sb="0" eb="2">
      <t>イッパン</t>
    </rPh>
    <rPh sb="3" eb="4">
      <t>ブ</t>
    </rPh>
    <phoneticPr fontId="1"/>
  </si>
  <si>
    <t>50名以下</t>
    <rPh sb="2" eb="3">
      <t>メイ</t>
    </rPh>
    <rPh sb="3" eb="5">
      <t>イカ</t>
    </rPh>
    <phoneticPr fontId="1"/>
  </si>
  <si>
    <t>51名以上</t>
    <rPh sb="2" eb="3">
      <t>メイ</t>
    </rPh>
    <rPh sb="3" eb="5">
      <t>イジョウ</t>
    </rPh>
    <phoneticPr fontId="1"/>
  </si>
  <si>
    <t>54名以下</t>
    <rPh sb="2" eb="3">
      <t>メイ</t>
    </rPh>
    <rPh sb="3" eb="5">
      <t>イカ</t>
    </rPh>
    <phoneticPr fontId="1"/>
  </si>
  <si>
    <t>55名以上</t>
    <rPh sb="2" eb="3">
      <t>メイ</t>
    </rPh>
    <rPh sb="3" eb="5">
      <t>イジョウ</t>
    </rPh>
    <phoneticPr fontId="1"/>
  </si>
  <si>
    <t>91名以上</t>
    <rPh sb="2" eb="3">
      <t>メイ</t>
    </rPh>
    <rPh sb="3" eb="5">
      <t>イジョウ</t>
    </rPh>
    <phoneticPr fontId="1"/>
  </si>
  <si>
    <t>55名以上90名以下</t>
    <rPh sb="2" eb="3">
      <t>メイ</t>
    </rPh>
    <rPh sb="3" eb="5">
      <t>イジョウ</t>
    </rPh>
    <rPh sb="7" eb="8">
      <t>メイ</t>
    </rPh>
    <rPh sb="8" eb="10">
      <t>イカ</t>
    </rPh>
    <phoneticPr fontId="1"/>
  </si>
  <si>
    <t>構成</t>
    <rPh sb="0" eb="2">
      <t>コウセイ</t>
    </rPh>
    <phoneticPr fontId="1"/>
  </si>
  <si>
    <t>編成</t>
    <rPh sb="0" eb="2">
      <t>ヘンセイ</t>
    </rPh>
    <phoneticPr fontId="1"/>
  </si>
  <si>
    <t>編成表</t>
    <rPh sb="0" eb="2">
      <t>ヘンセイ</t>
    </rPh>
    <rPh sb="2" eb="3">
      <t>ヒョウ</t>
    </rPh>
    <phoneticPr fontId="1"/>
  </si>
  <si>
    <t>◆登録引率者</t>
    <rPh sb="1" eb="3">
      <t>トウロク</t>
    </rPh>
    <rPh sb="3" eb="6">
      <t>インソツシャ</t>
    </rPh>
    <phoneticPr fontId="1"/>
  </si>
  <si>
    <t>構成メンバーと登録引率者が重複することは出来ません</t>
    <rPh sb="0" eb="2">
      <t>コウセイ</t>
    </rPh>
    <rPh sb="7" eb="9">
      <t>トウロク</t>
    </rPh>
    <rPh sb="9" eb="12">
      <t>インソツシャ</t>
    </rPh>
    <rPh sb="13" eb="15">
      <t>ジュウフク</t>
    </rPh>
    <rPh sb="20" eb="22">
      <t>デキ</t>
    </rPh>
    <phoneticPr fontId="1"/>
  </si>
  <si>
    <t>カラーガードの有無</t>
    <rPh sb="7" eb="9">
      <t>ウム</t>
    </rPh>
    <phoneticPr fontId="1"/>
  </si>
  <si>
    <t>楽器編成</t>
    <rPh sb="0" eb="2">
      <t>ガッキ</t>
    </rPh>
    <rPh sb="2" eb="4">
      <t>ヘンセイ</t>
    </rPh>
    <phoneticPr fontId="1"/>
  </si>
  <si>
    <t>合計人数</t>
    <rPh sb="0" eb="2">
      <t>ゴウケイ</t>
    </rPh>
    <rPh sb="2" eb="4">
      <t>ニンズウ</t>
    </rPh>
    <phoneticPr fontId="1"/>
  </si>
  <si>
    <t>◆構成メンバー</t>
    <rPh sb="1" eb="3">
      <t>コウセイ</t>
    </rPh>
    <phoneticPr fontId="1"/>
  </si>
  <si>
    <t>◆構成・編成</t>
    <phoneticPr fontId="1"/>
  </si>
  <si>
    <t>構成メンバー</t>
    <rPh sb="0" eb="2">
      <t>コウセイ</t>
    </rPh>
    <phoneticPr fontId="1"/>
  </si>
  <si>
    <t>登録引率者</t>
    <rPh sb="0" eb="2">
      <t>トウロク</t>
    </rPh>
    <rPh sb="2" eb="5">
      <t>インソツシャ</t>
    </rPh>
    <phoneticPr fontId="1"/>
  </si>
  <si>
    <t>認識証</t>
    <rPh sb="0" eb="2">
      <t>ニンシキ</t>
    </rPh>
    <rPh sb="2" eb="3">
      <t>ショウ</t>
    </rPh>
    <phoneticPr fontId="1"/>
  </si>
  <si>
    <t>加盟員記章</t>
    <rPh sb="0" eb="2">
      <t>カメイ</t>
    </rPh>
    <rPh sb="2" eb="3">
      <t>イン</t>
    </rPh>
    <rPh sb="3" eb="5">
      <t>キショウ</t>
    </rPh>
    <phoneticPr fontId="1"/>
  </si>
  <si>
    <t>参加費</t>
    <rPh sb="0" eb="2">
      <t>サンカ</t>
    </rPh>
    <rPh sb="2" eb="3">
      <t>ヒ</t>
    </rPh>
    <phoneticPr fontId="1"/>
  </si>
  <si>
    <t>払込日</t>
    <rPh sb="0" eb="2">
      <t>ハライコ</t>
    </rPh>
    <rPh sb="2" eb="3">
      <t>ヒ</t>
    </rPh>
    <phoneticPr fontId="1"/>
  </si>
  <si>
    <t>円</t>
    <rPh sb="0" eb="1">
      <t>エン</t>
    </rPh>
    <phoneticPr fontId="1"/>
  </si>
  <si>
    <t>参加費合計</t>
    <rPh sb="0" eb="2">
      <t>サンカ</t>
    </rPh>
    <rPh sb="2" eb="3">
      <t>ヒ</t>
    </rPh>
    <rPh sb="3" eb="5">
      <t>ゴウケイ</t>
    </rPh>
    <phoneticPr fontId="1"/>
  </si>
  <si>
    <t>参加費内訳</t>
    <rPh sb="0" eb="2">
      <t>サンカ</t>
    </rPh>
    <rPh sb="2" eb="3">
      <t>ヒ</t>
    </rPh>
    <rPh sb="3" eb="5">
      <t>ウチワケ</t>
    </rPh>
    <phoneticPr fontId="1"/>
  </si>
  <si>
    <t>名×</t>
    <rPh sb="0" eb="1">
      <t>メイ</t>
    </rPh>
    <phoneticPr fontId="1"/>
  </si>
  <si>
    <t>構成メンバー名簿</t>
    <rPh sb="0" eb="2">
      <t>コウセイ</t>
    </rPh>
    <rPh sb="6" eb="8">
      <t>メイボ</t>
    </rPh>
    <phoneticPr fontId="1"/>
  </si>
  <si>
    <t>◆構成メンバーとは</t>
    <rPh sb="1" eb="3">
      <t>コウセイ</t>
    </rPh>
    <phoneticPr fontId="1"/>
  </si>
  <si>
    <t>◆入力の注意</t>
    <rPh sb="1" eb="3">
      <t>ニュウリョク</t>
    </rPh>
    <rPh sb="4" eb="6">
      <t>チュウイ</t>
    </rPh>
    <phoneticPr fontId="1"/>
  </si>
  <si>
    <t>・当日演技フロアに入場し、演奏演技および指揮を行う者です</t>
    <rPh sb="1" eb="3">
      <t>トウジツ</t>
    </rPh>
    <rPh sb="3" eb="5">
      <t>エンギ</t>
    </rPh>
    <rPh sb="9" eb="11">
      <t>ニュウジョウ</t>
    </rPh>
    <rPh sb="13" eb="15">
      <t>エンソウ</t>
    </rPh>
    <rPh sb="15" eb="17">
      <t>エンギ</t>
    </rPh>
    <rPh sb="20" eb="22">
      <t>シキ</t>
    </rPh>
    <rPh sb="23" eb="24">
      <t>オコナ</t>
    </rPh>
    <rPh sb="25" eb="26">
      <t>モノ</t>
    </rPh>
    <phoneticPr fontId="1"/>
  </si>
  <si>
    <t>・構成メンバーと登録引率者が重複することはありません</t>
    <rPh sb="1" eb="3">
      <t>コウセイ</t>
    </rPh>
    <rPh sb="8" eb="10">
      <t>トウロク</t>
    </rPh>
    <rPh sb="10" eb="13">
      <t>インソツシャ</t>
    </rPh>
    <rPh sb="14" eb="16">
      <t>ジュウフク</t>
    </rPh>
    <phoneticPr fontId="1"/>
  </si>
  <si>
    <t>・未成年者の場合は保護者の承諾を得てください</t>
    <rPh sb="1" eb="5">
      <t>ミセイネンシャ</t>
    </rPh>
    <rPh sb="6" eb="8">
      <t>バアイ</t>
    </rPh>
    <rPh sb="9" eb="12">
      <t>ホゴシャ</t>
    </rPh>
    <rPh sb="13" eb="15">
      <t>ショウダク</t>
    </rPh>
    <rPh sb="16" eb="17">
      <t>エ</t>
    </rPh>
    <phoneticPr fontId="1"/>
  </si>
  <si>
    <r>
      <t>・苗字と名前の間は</t>
    </r>
    <r>
      <rPr>
        <sz val="9"/>
        <color rgb="FFFF0000"/>
        <rFont val="ＭＳ Ｐゴシック"/>
        <family val="3"/>
        <charset val="128"/>
        <scheme val="minor"/>
      </rPr>
      <t>全角で１文字のスペース</t>
    </r>
    <r>
      <rPr>
        <sz val="9"/>
        <color theme="1"/>
        <rFont val="ＭＳ Ｐゴシック"/>
        <family val="3"/>
        <charset val="128"/>
        <scheme val="minor"/>
      </rPr>
      <t>を空けてください</t>
    </r>
    <rPh sb="1" eb="3">
      <t>ミョウジ</t>
    </rPh>
    <rPh sb="4" eb="6">
      <t>ナマエ</t>
    </rPh>
    <rPh sb="7" eb="8">
      <t>アイダ</t>
    </rPh>
    <rPh sb="9" eb="11">
      <t>ゼンカク</t>
    </rPh>
    <rPh sb="13" eb="15">
      <t>モジ</t>
    </rPh>
    <rPh sb="21" eb="22">
      <t>ア</t>
    </rPh>
    <phoneticPr fontId="1"/>
  </si>
  <si>
    <t>幼保の部</t>
    <rPh sb="0" eb="2">
      <t>ヨウホ</t>
    </rPh>
    <rPh sb="3" eb="4">
      <t>ブ</t>
    </rPh>
    <phoneticPr fontId="1"/>
  </si>
  <si>
    <t>円＝</t>
    <rPh sb="0" eb="1">
      <t>エン</t>
    </rPh>
    <phoneticPr fontId="1"/>
  </si>
  <si>
    <t>円</t>
    <rPh sb="0" eb="1">
      <t>エン</t>
    </rPh>
    <phoneticPr fontId="1"/>
  </si>
  <si>
    <t>・他のデータよりペーストを行った場合は特に半角・全角にご注意ください　</t>
    <rPh sb="1" eb="2">
      <t>ホカ</t>
    </rPh>
    <rPh sb="13" eb="14">
      <t>オコナ</t>
    </rPh>
    <rPh sb="16" eb="18">
      <t>バアイ</t>
    </rPh>
    <rPh sb="19" eb="20">
      <t>トク</t>
    </rPh>
    <rPh sb="21" eb="23">
      <t>ハンカク</t>
    </rPh>
    <rPh sb="24" eb="26">
      <t>ゼンカク</t>
    </rPh>
    <rPh sb="28" eb="30">
      <t>チュウイ</t>
    </rPh>
    <phoneticPr fontId="1"/>
  </si>
  <si>
    <t>　　エラー表示になる可能性があります</t>
    <phoneticPr fontId="1"/>
  </si>
  <si>
    <t>年齢</t>
    <rPh sb="0" eb="2">
      <t>ネンレイ</t>
    </rPh>
    <phoneticPr fontId="1"/>
  </si>
  <si>
    <t>氏名</t>
    <rPh sb="0" eb="2">
      <t>シメイ</t>
    </rPh>
    <phoneticPr fontId="1"/>
  </si>
  <si>
    <t>名</t>
    <rPh sb="0" eb="1">
      <t>メイ</t>
    </rPh>
    <phoneticPr fontId="1"/>
  </si>
  <si>
    <t>構成メンバー合計</t>
    <rPh sb="0" eb="2">
      <t>コウセイ</t>
    </rPh>
    <rPh sb="6" eb="8">
      <t>ゴウケイ</t>
    </rPh>
    <phoneticPr fontId="1"/>
  </si>
  <si>
    <t>幼保の部</t>
    <rPh sb="0" eb="2">
      <t>ヨウホ</t>
    </rPh>
    <rPh sb="3" eb="4">
      <t>ブ</t>
    </rPh>
    <phoneticPr fontId="1"/>
  </si>
  <si>
    <t>小学生の部</t>
    <rPh sb="0" eb="3">
      <t>ショウガクセイ</t>
    </rPh>
    <rPh sb="4" eb="5">
      <t>ブ</t>
    </rPh>
    <phoneticPr fontId="1"/>
  </si>
  <si>
    <t>中学生の部</t>
    <rPh sb="0" eb="3">
      <t>チュウガクセイ</t>
    </rPh>
    <rPh sb="4" eb="5">
      <t>ブ</t>
    </rPh>
    <phoneticPr fontId="1"/>
  </si>
  <si>
    <t>高等学校の部</t>
    <rPh sb="0" eb="2">
      <t>コウトウ</t>
    </rPh>
    <rPh sb="2" eb="4">
      <t>ガッコウ</t>
    </rPh>
    <rPh sb="5" eb="6">
      <t>ブ</t>
    </rPh>
    <phoneticPr fontId="1"/>
  </si>
  <si>
    <t>一般の部</t>
    <rPh sb="0" eb="2">
      <t>イッパン</t>
    </rPh>
    <rPh sb="3" eb="4">
      <t>ブ</t>
    </rPh>
    <phoneticPr fontId="1"/>
  </si>
  <si>
    <t>入力</t>
    <phoneticPr fontId="1"/>
  </si>
  <si>
    <t>学年・指揮</t>
    <rPh sb="0" eb="2">
      <t>ガクネン</t>
    </rPh>
    <rPh sb="3" eb="5">
      <t>シキ</t>
    </rPh>
    <phoneticPr fontId="1"/>
  </si>
  <si>
    <t>音楽著作権使用許諾に関する確認</t>
    <rPh sb="0" eb="2">
      <t>オンガク</t>
    </rPh>
    <rPh sb="2" eb="5">
      <t>チョサクケン</t>
    </rPh>
    <rPh sb="5" eb="7">
      <t>シヨウ</t>
    </rPh>
    <rPh sb="7" eb="9">
      <t>キョダク</t>
    </rPh>
    <rPh sb="10" eb="11">
      <t>カン</t>
    </rPh>
    <rPh sb="13" eb="15">
      <t>カクニン</t>
    </rPh>
    <phoneticPr fontId="1"/>
  </si>
  <si>
    <t>※基本実施要項Ｐ４「大会における著作権について」を必ずご確認ください</t>
    <rPh sb="1" eb="3">
      <t>キホン</t>
    </rPh>
    <rPh sb="3" eb="5">
      <t>ジッシ</t>
    </rPh>
    <rPh sb="5" eb="7">
      <t>ヨウコウ</t>
    </rPh>
    <rPh sb="10" eb="12">
      <t>タイカイ</t>
    </rPh>
    <rPh sb="16" eb="19">
      <t>チョサクケン</t>
    </rPh>
    <rPh sb="25" eb="26">
      <t>カナラ</t>
    </rPh>
    <rPh sb="28" eb="30">
      <t>カクニン</t>
    </rPh>
    <phoneticPr fontId="1"/>
  </si>
  <si>
    <t>◆添付書類注意</t>
    <rPh sb="1" eb="3">
      <t>テンプ</t>
    </rPh>
    <rPh sb="3" eb="5">
      <t>ショルイ</t>
    </rPh>
    <rPh sb="5" eb="7">
      <t>チュウイ</t>
    </rPh>
    <phoneticPr fontId="1"/>
  </si>
  <si>
    <t>◆1曲目</t>
    <rPh sb="2" eb="3">
      <t>キョク</t>
    </rPh>
    <rPh sb="3" eb="4">
      <t>メ</t>
    </rPh>
    <phoneticPr fontId="1"/>
  </si>
  <si>
    <t>使用曲名</t>
    <rPh sb="0" eb="2">
      <t>シヨウ</t>
    </rPh>
    <rPh sb="2" eb="4">
      <t>キョクメイ</t>
    </rPh>
    <phoneticPr fontId="1"/>
  </si>
  <si>
    <t>作曲者</t>
    <rPh sb="0" eb="3">
      <t>サッキョクシャ</t>
    </rPh>
    <phoneticPr fontId="1"/>
  </si>
  <si>
    <t>出版社</t>
    <rPh sb="0" eb="3">
      <t>シュッパンシャ</t>
    </rPh>
    <phoneticPr fontId="1"/>
  </si>
  <si>
    <t>①</t>
    <phoneticPr fontId="1"/>
  </si>
  <si>
    <t>②</t>
    <phoneticPr fontId="1"/>
  </si>
  <si>
    <t>③</t>
    <phoneticPr fontId="1"/>
  </si>
  <si>
    <t>使用料</t>
    <rPh sb="0" eb="2">
      <t>シヨウ</t>
    </rPh>
    <rPh sb="2" eb="3">
      <t>リョウ</t>
    </rPh>
    <phoneticPr fontId="1"/>
  </si>
  <si>
    <t>確認日</t>
    <rPh sb="0" eb="2">
      <t>カクニン</t>
    </rPh>
    <rPh sb="2" eb="3">
      <t>ビ</t>
    </rPh>
    <phoneticPr fontId="1"/>
  </si>
  <si>
    <t>社名</t>
    <rPh sb="0" eb="2">
      <t>シャメイ</t>
    </rPh>
    <phoneticPr fontId="1"/>
  </si>
  <si>
    <t>担当者名</t>
    <rPh sb="0" eb="3">
      <t>タントウシャ</t>
    </rPh>
    <rPh sb="3" eb="4">
      <t>メイ</t>
    </rPh>
    <phoneticPr fontId="1"/>
  </si>
  <si>
    <t>電話番号</t>
    <rPh sb="0" eb="2">
      <t>デンワ</t>
    </rPh>
    <rPh sb="2" eb="4">
      <t>バンゴウ</t>
    </rPh>
    <phoneticPr fontId="1"/>
  </si>
  <si>
    <t>出演団体担当者名</t>
    <rPh sb="0" eb="2">
      <t>シュツエン</t>
    </rPh>
    <rPh sb="2" eb="4">
      <t>ダンタイ</t>
    </rPh>
    <rPh sb="4" eb="7">
      <t>タントウシャ</t>
    </rPh>
    <rPh sb="7" eb="8">
      <t>メイ</t>
    </rPh>
    <phoneticPr fontId="1"/>
  </si>
  <si>
    <t>⑤</t>
    <phoneticPr fontId="1"/>
  </si>
  <si>
    <t>取得予定年月日</t>
    <rPh sb="0" eb="2">
      <t>シュトク</t>
    </rPh>
    <rPh sb="2" eb="4">
      <t>ヨテイ</t>
    </rPh>
    <rPh sb="4" eb="7">
      <t>ネンガッピ</t>
    </rPh>
    <phoneticPr fontId="1"/>
  </si>
  <si>
    <t>⑥</t>
    <phoneticPr fontId="1"/>
  </si>
  <si>
    <t>使用許諾の必要がない</t>
    <rPh sb="0" eb="2">
      <t>シヨウ</t>
    </rPh>
    <rPh sb="2" eb="4">
      <t>キョダク</t>
    </rPh>
    <rPh sb="5" eb="7">
      <t>ヒツヨウ</t>
    </rPh>
    <phoneticPr fontId="1"/>
  </si>
  <si>
    <t>編曲使用許諾の必要がある</t>
    <rPh sb="0" eb="2">
      <t>ヘンキョク</t>
    </rPh>
    <rPh sb="2" eb="4">
      <t>シヨウ</t>
    </rPh>
    <rPh sb="4" eb="6">
      <t>キョダク</t>
    </rPh>
    <rPh sb="7" eb="9">
      <t>ヒツヨウ</t>
    </rPh>
    <phoneticPr fontId="1"/>
  </si>
  <si>
    <t>確認書あり</t>
    <phoneticPr fontId="1"/>
  </si>
  <si>
    <t>口頭で確認</t>
    <phoneticPr fontId="1"/>
  </si>
  <si>
    <t>まだとれていない</t>
    <phoneticPr fontId="1"/>
  </si>
  <si>
    <t>⇒④～⑤を入力</t>
    <rPh sb="5" eb="7">
      <t>ニュウリョク</t>
    </rPh>
    <phoneticPr fontId="1"/>
  </si>
  <si>
    <t>⇒⑥のみ入力</t>
    <rPh sb="4" eb="6">
      <t>ニュウリョク</t>
    </rPh>
    <phoneticPr fontId="1"/>
  </si>
  <si>
    <t>その他</t>
    <phoneticPr fontId="1"/>
  </si>
  <si>
    <t>確認相手先</t>
    <phoneticPr fontId="1"/>
  </si>
  <si>
    <t>音楽著作権使用許諾　　必要の有無</t>
    <rPh sb="0" eb="2">
      <t>オンガク</t>
    </rPh>
    <rPh sb="2" eb="5">
      <t>チョサクケン</t>
    </rPh>
    <rPh sb="5" eb="7">
      <t>シヨウ</t>
    </rPh>
    <rPh sb="7" eb="9">
      <t>キョダク</t>
    </rPh>
    <rPh sb="11" eb="13">
      <t>ヒツヨウ</t>
    </rPh>
    <rPh sb="14" eb="16">
      <t>ウム</t>
    </rPh>
    <phoneticPr fontId="1"/>
  </si>
  <si>
    <t>市販の楽譜を指定の編成で利用する　　　自作曲を利用する</t>
    <rPh sb="0" eb="2">
      <t>シハン</t>
    </rPh>
    <rPh sb="3" eb="5">
      <t>ガクフ</t>
    </rPh>
    <rPh sb="6" eb="8">
      <t>シテイ</t>
    </rPh>
    <rPh sb="9" eb="11">
      <t>ヘンセイ</t>
    </rPh>
    <rPh sb="12" eb="14">
      <t>リヨウ</t>
    </rPh>
    <rPh sb="19" eb="21">
      <t>ジサク</t>
    </rPh>
    <rPh sb="21" eb="22">
      <t>キョク</t>
    </rPh>
    <rPh sb="23" eb="25">
      <t>リヨウ</t>
    </rPh>
    <phoneticPr fontId="1"/>
  </si>
  <si>
    <t>市販の楽譜をアレンジして利用する　</t>
    <rPh sb="0" eb="2">
      <t>シハン</t>
    </rPh>
    <rPh sb="3" eb="5">
      <t>ガクフ</t>
    </rPh>
    <rPh sb="12" eb="14">
      <t>リヨウ</t>
    </rPh>
    <phoneticPr fontId="1"/>
  </si>
  <si>
    <t>　必要がない場合</t>
    <rPh sb="1" eb="3">
      <t>ヒツヨウ</t>
    </rPh>
    <rPh sb="6" eb="8">
      <t>バアイ</t>
    </rPh>
    <phoneticPr fontId="1"/>
  </si>
  <si>
    <t>　必要がある場合</t>
    <rPh sb="1" eb="3">
      <t>ヒツヨウ</t>
    </rPh>
    <rPh sb="6" eb="8">
      <t>バアイ</t>
    </rPh>
    <phoneticPr fontId="1"/>
  </si>
  <si>
    <r>
      <t>◆音楽著作権使用許諾申請　一例　　　</t>
    </r>
    <r>
      <rPr>
        <b/>
        <sz val="9"/>
        <color theme="1"/>
        <rFont val="ＭＳ Ｐゴシック"/>
        <family val="3"/>
        <charset val="128"/>
        <scheme val="minor"/>
      </rPr>
      <t>※詳細は基本実施要項確認のこと</t>
    </r>
    <rPh sb="1" eb="3">
      <t>オンガク</t>
    </rPh>
    <rPh sb="3" eb="6">
      <t>チョサクケン</t>
    </rPh>
    <rPh sb="6" eb="8">
      <t>シヨウ</t>
    </rPh>
    <rPh sb="8" eb="10">
      <t>キョダク</t>
    </rPh>
    <rPh sb="10" eb="12">
      <t>シンセイ</t>
    </rPh>
    <rPh sb="13" eb="14">
      <t>イチ</t>
    </rPh>
    <rPh sb="14" eb="15">
      <t>レイ</t>
    </rPh>
    <rPh sb="19" eb="21">
      <t>ショウサイ</t>
    </rPh>
    <rPh sb="22" eb="24">
      <t>キホン</t>
    </rPh>
    <rPh sb="24" eb="26">
      <t>ジッシ</t>
    </rPh>
    <rPh sb="26" eb="28">
      <t>ヨウコウ</t>
    </rPh>
    <rPh sb="28" eb="30">
      <t>カクニン</t>
    </rPh>
    <phoneticPr fontId="1"/>
  </si>
  <si>
    <t>許諾必要なしの理由</t>
    <rPh sb="0" eb="2">
      <t>キョダク</t>
    </rPh>
    <rPh sb="2" eb="4">
      <t>ヒツヨウ</t>
    </rPh>
    <rPh sb="7" eb="9">
      <t>リユウ</t>
    </rPh>
    <phoneticPr fontId="1"/>
  </si>
  <si>
    <t>◆使用曲数</t>
    <rPh sb="1" eb="3">
      <t>シヨウ</t>
    </rPh>
    <rPh sb="3" eb="5">
      <t>キョクスウ</t>
    </rPh>
    <phoneticPr fontId="1"/>
  </si>
  <si>
    <t>①選択</t>
    <rPh sb="1" eb="3">
      <t>センタク</t>
    </rPh>
    <phoneticPr fontId="1"/>
  </si>
  <si>
    <t>②選択</t>
    <rPh sb="1" eb="3">
      <t>センタク</t>
    </rPh>
    <phoneticPr fontId="1"/>
  </si>
  <si>
    <t>③選択</t>
    <rPh sb="1" eb="3">
      <t>センタク</t>
    </rPh>
    <phoneticPr fontId="1"/>
  </si>
  <si>
    <t>⑤入力</t>
    <rPh sb="1" eb="3">
      <t>ニュウリョク</t>
    </rPh>
    <phoneticPr fontId="1"/>
  </si>
  <si>
    <t>⑥入力</t>
    <rPh sb="1" eb="3">
      <t>ニュウリョク</t>
    </rPh>
    <phoneticPr fontId="1"/>
  </si>
  <si>
    <t>許諾確認した情報</t>
    <rPh sb="0" eb="2">
      <t>キョダク</t>
    </rPh>
    <rPh sb="2" eb="4">
      <t>カクニン</t>
    </rPh>
    <rPh sb="6" eb="8">
      <t>ジョウホウ</t>
    </rPh>
    <phoneticPr fontId="1"/>
  </si>
  <si>
    <t>許諾の確認方法</t>
    <rPh sb="0" eb="2">
      <t>キョダク</t>
    </rPh>
    <rPh sb="3" eb="5">
      <t>カクニン</t>
    </rPh>
    <rPh sb="5" eb="7">
      <t>ホウホウ</t>
    </rPh>
    <phoneticPr fontId="1"/>
  </si>
  <si>
    <t>まだ確認がとれていない場合</t>
    <rPh sb="2" eb="4">
      <t>カクニン</t>
    </rPh>
    <rPh sb="11" eb="13">
      <t>バアイ</t>
    </rPh>
    <phoneticPr fontId="1"/>
  </si>
  <si>
    <t>選択してください</t>
    <rPh sb="0" eb="2">
      <t>センタク</t>
    </rPh>
    <phoneticPr fontId="1"/>
  </si>
  <si>
    <t>②入力不要</t>
    <rPh sb="1" eb="3">
      <t>ニュウリョク</t>
    </rPh>
    <rPh sb="3" eb="5">
      <t>フヨウ</t>
    </rPh>
    <phoneticPr fontId="1"/>
  </si>
  <si>
    <t>①で必要がないを選択した時のみ</t>
    <rPh sb="2" eb="4">
      <t>ヒツヨウ</t>
    </rPh>
    <rPh sb="8" eb="10">
      <t>センタク</t>
    </rPh>
    <rPh sb="12" eb="13">
      <t>トキ</t>
    </rPh>
    <phoneticPr fontId="1"/>
  </si>
  <si>
    <t>⇒以降③～⑥は記入不要</t>
    <rPh sb="1" eb="3">
      <t>イコウ</t>
    </rPh>
    <rPh sb="9" eb="11">
      <t>フヨウ</t>
    </rPh>
    <phoneticPr fontId="1"/>
  </si>
  <si>
    <t>①で必要があるを選択した時のみ</t>
    <rPh sb="2" eb="4">
      <t>ヒツヨウ</t>
    </rPh>
    <rPh sb="8" eb="10">
      <t>センタク</t>
    </rPh>
    <rPh sb="12" eb="13">
      <t>トキ</t>
    </rPh>
    <phoneticPr fontId="1"/>
  </si>
  <si>
    <t>⇒③選択へ進む</t>
    <rPh sb="2" eb="4">
      <t>センタク</t>
    </rPh>
    <phoneticPr fontId="1"/>
  </si>
  <si>
    <t>アンケート</t>
    <phoneticPr fontId="1"/>
  </si>
  <si>
    <t>小編成</t>
    <rPh sb="0" eb="3">
      <t>ショウヘンセイ</t>
    </rPh>
    <phoneticPr fontId="1"/>
  </si>
  <si>
    <t>中編成</t>
    <rPh sb="0" eb="1">
      <t>チュウ</t>
    </rPh>
    <rPh sb="1" eb="3">
      <t>ヘンセイ</t>
    </rPh>
    <phoneticPr fontId="1"/>
  </si>
  <si>
    <t>大編成</t>
    <rPh sb="0" eb="3">
      <t>ダイヘンセイ</t>
    </rPh>
    <phoneticPr fontId="1"/>
  </si>
  <si>
    <t>◆プロップの使用</t>
    <rPh sb="6" eb="8">
      <t>シヨウ</t>
    </rPh>
    <phoneticPr fontId="1"/>
  </si>
  <si>
    <t>◆ﾁｭｰﾆﾝｸﾞﾙｰﾑの使用</t>
    <rPh sb="12" eb="14">
      <t>シヨウ</t>
    </rPh>
    <phoneticPr fontId="1"/>
  </si>
  <si>
    <t>　　の使用</t>
    <phoneticPr fontId="1"/>
  </si>
  <si>
    <t>◆ピット楽器の使用</t>
    <rPh sb="4" eb="6">
      <t>ガッキ</t>
    </rPh>
    <rPh sb="7" eb="9">
      <t>シヨウ</t>
    </rPh>
    <phoneticPr fontId="1"/>
  </si>
  <si>
    <t>ｶﾗｰｶﾞｰﾄﾞの有無にかかわらず全団体選択</t>
    <rPh sb="9" eb="11">
      <t>ウム</t>
    </rPh>
    <rPh sb="17" eb="18">
      <t>ゼン</t>
    </rPh>
    <rPh sb="18" eb="20">
      <t>ダンタイ</t>
    </rPh>
    <rPh sb="20" eb="22">
      <t>センタク</t>
    </rPh>
    <phoneticPr fontId="1"/>
  </si>
  <si>
    <t>◆記録撮影者席</t>
    <rPh sb="1" eb="3">
      <t>キロク</t>
    </rPh>
    <rPh sb="3" eb="6">
      <t>サツエイシャ</t>
    </rPh>
    <rPh sb="6" eb="7">
      <t>セキ</t>
    </rPh>
    <phoneticPr fontId="1"/>
  </si>
  <si>
    <t>幼保の部の場合記入不要</t>
    <rPh sb="0" eb="2">
      <t>ヨウホ</t>
    </rPh>
    <rPh sb="3" eb="4">
      <t>ブ</t>
    </rPh>
    <rPh sb="5" eb="7">
      <t>バアイ</t>
    </rPh>
    <rPh sb="7" eb="9">
      <t>キニュウ</t>
    </rPh>
    <rPh sb="9" eb="11">
      <t>フヨウ</t>
    </rPh>
    <phoneticPr fontId="1"/>
  </si>
  <si>
    <t>選択してください</t>
  </si>
  <si>
    <t>二次使用については当該団体の承諾のもと使用することとします</t>
    <rPh sb="0" eb="2">
      <t>ニジ</t>
    </rPh>
    <rPh sb="2" eb="4">
      <t>シヨウ</t>
    </rPh>
    <rPh sb="9" eb="11">
      <t>トウガイ</t>
    </rPh>
    <rPh sb="11" eb="13">
      <t>ダンタイ</t>
    </rPh>
    <rPh sb="14" eb="16">
      <t>ショウダク</t>
    </rPh>
    <rPh sb="19" eb="21">
      <t>シヨウ</t>
    </rPh>
    <phoneticPr fontId="1"/>
  </si>
  <si>
    <t>主催者指定の各社により撮影された写真・動画・音声を二次使用（放送等）されることを</t>
    <rPh sb="0" eb="3">
      <t>シュサイシャ</t>
    </rPh>
    <rPh sb="3" eb="5">
      <t>シテイ</t>
    </rPh>
    <rPh sb="6" eb="8">
      <t>カクシャ</t>
    </rPh>
    <rPh sb="11" eb="13">
      <t>サツエイ</t>
    </rPh>
    <rPh sb="16" eb="18">
      <t>シャシン</t>
    </rPh>
    <rPh sb="19" eb="21">
      <t>ドウガ</t>
    </rPh>
    <rPh sb="22" eb="24">
      <t>オンセイ</t>
    </rPh>
    <rPh sb="25" eb="27">
      <t>ニジ</t>
    </rPh>
    <rPh sb="27" eb="29">
      <t>シヨウ</t>
    </rPh>
    <rPh sb="30" eb="32">
      <t>ホウソウ</t>
    </rPh>
    <rPh sb="32" eb="33">
      <t>トウ</t>
    </rPh>
    <phoneticPr fontId="1"/>
  </si>
  <si>
    <t>　　撮影・二次使用の承諾</t>
    <rPh sb="2" eb="4">
      <t>サツエイ</t>
    </rPh>
    <rPh sb="5" eb="7">
      <t>ニジ</t>
    </rPh>
    <rPh sb="7" eb="9">
      <t>シヨウ</t>
    </rPh>
    <rPh sb="10" eb="12">
      <t>ショウダク</t>
    </rPh>
    <phoneticPr fontId="1"/>
  </si>
  <si>
    <r>
      <t>・当協会の指定する座席において、</t>
    </r>
    <r>
      <rPr>
        <b/>
        <sz val="9"/>
        <color rgb="FFFF0000"/>
        <rFont val="ＭＳ Ｐゴシック"/>
        <family val="3"/>
        <charset val="128"/>
        <scheme val="minor"/>
      </rPr>
      <t>自団体の演奏演技中のみ</t>
    </r>
    <r>
      <rPr>
        <sz val="9"/>
        <color theme="1"/>
        <rFont val="ＭＳ Ｐゴシック"/>
        <family val="2"/>
        <charset val="128"/>
        <scheme val="minor"/>
      </rPr>
      <t>撮影することができます</t>
    </r>
    <rPh sb="1" eb="2">
      <t>トウ</t>
    </rPh>
    <rPh sb="2" eb="4">
      <t>キョウカイ</t>
    </rPh>
    <rPh sb="5" eb="7">
      <t>シテイ</t>
    </rPh>
    <rPh sb="9" eb="11">
      <t>ザセキ</t>
    </rPh>
    <rPh sb="16" eb="17">
      <t>ジ</t>
    </rPh>
    <rPh sb="17" eb="19">
      <t>ダンタイ</t>
    </rPh>
    <rPh sb="20" eb="22">
      <t>エンソウ</t>
    </rPh>
    <rPh sb="22" eb="24">
      <t>エンギ</t>
    </rPh>
    <rPh sb="24" eb="25">
      <t>チュウ</t>
    </rPh>
    <rPh sb="27" eb="29">
      <t>サツエイ</t>
    </rPh>
    <phoneticPr fontId="1"/>
  </si>
  <si>
    <t>・ビデオ・カメラの撮影機材は、家庭用の物のみとさせていただきます</t>
    <rPh sb="9" eb="11">
      <t>サツエイ</t>
    </rPh>
    <rPh sb="11" eb="13">
      <t>キザイ</t>
    </rPh>
    <rPh sb="15" eb="18">
      <t>カテイヨウ</t>
    </rPh>
    <rPh sb="19" eb="20">
      <t>モノ</t>
    </rPh>
    <phoneticPr fontId="1"/>
  </si>
  <si>
    <t>名簿人数</t>
    <rPh sb="0" eb="2">
      <t>メイボ</t>
    </rPh>
    <rPh sb="2" eb="4">
      <t>ニンズウ</t>
    </rPh>
    <phoneticPr fontId="1"/>
  </si>
  <si>
    <t>判定</t>
    <rPh sb="0" eb="2">
      <t>ハンテイ</t>
    </rPh>
    <phoneticPr fontId="1"/>
  </si>
  <si>
    <t>D</t>
  </si>
  <si>
    <t>A</t>
  </si>
  <si>
    <t>B</t>
  </si>
  <si>
    <t>C</t>
  </si>
  <si>
    <t>幼保の部A</t>
    <rPh sb="0" eb="2">
      <t>ヨウホ</t>
    </rPh>
    <rPh sb="3" eb="4">
      <t>ブ</t>
    </rPh>
    <phoneticPr fontId="1"/>
  </si>
  <si>
    <t>編成なし</t>
    <rPh sb="0" eb="2">
      <t>ヘンセイ</t>
    </rPh>
    <phoneticPr fontId="1"/>
  </si>
  <si>
    <t>編成結果</t>
    <rPh sb="0" eb="2">
      <t>ヘンセイ</t>
    </rPh>
    <rPh sb="2" eb="4">
      <t>ケッカ</t>
    </rPh>
    <phoneticPr fontId="1"/>
  </si>
  <si>
    <t>幼保の部B</t>
    <rPh sb="0" eb="2">
      <t>ヨウホ</t>
    </rPh>
    <rPh sb="3" eb="4">
      <t>ブ</t>
    </rPh>
    <phoneticPr fontId="1"/>
  </si>
  <si>
    <t>幼保の部C</t>
    <rPh sb="0" eb="2">
      <t>ヨウホ</t>
    </rPh>
    <rPh sb="3" eb="4">
      <t>ブ</t>
    </rPh>
    <phoneticPr fontId="1"/>
  </si>
  <si>
    <t>幼保の部D</t>
    <rPh sb="0" eb="2">
      <t>ヨウホ</t>
    </rPh>
    <rPh sb="3" eb="4">
      <t>ブ</t>
    </rPh>
    <phoneticPr fontId="1"/>
  </si>
  <si>
    <t>小学生の部A</t>
    <rPh sb="0" eb="3">
      <t>ショウガクセイ</t>
    </rPh>
    <rPh sb="4" eb="5">
      <t>ブ</t>
    </rPh>
    <phoneticPr fontId="1"/>
  </si>
  <si>
    <t>小学生の部B</t>
    <rPh sb="0" eb="3">
      <t>ショウガクセイ</t>
    </rPh>
    <rPh sb="4" eb="5">
      <t>ブ</t>
    </rPh>
    <phoneticPr fontId="1"/>
  </si>
  <si>
    <t>小学生の部C</t>
    <rPh sb="0" eb="3">
      <t>ショウガクセイ</t>
    </rPh>
    <rPh sb="4" eb="5">
      <t>ブ</t>
    </rPh>
    <phoneticPr fontId="1"/>
  </si>
  <si>
    <t>小学生の部D</t>
    <rPh sb="0" eb="3">
      <t>ショウガクセイ</t>
    </rPh>
    <rPh sb="4" eb="5">
      <t>ブ</t>
    </rPh>
    <phoneticPr fontId="1"/>
  </si>
  <si>
    <t>中学生の部A</t>
    <rPh sb="0" eb="3">
      <t>チュウガクセイ</t>
    </rPh>
    <rPh sb="4" eb="5">
      <t>ブ</t>
    </rPh>
    <phoneticPr fontId="1"/>
  </si>
  <si>
    <t>中学生の部B</t>
    <rPh sb="0" eb="3">
      <t>チュウガクセイ</t>
    </rPh>
    <rPh sb="4" eb="5">
      <t>ブ</t>
    </rPh>
    <phoneticPr fontId="1"/>
  </si>
  <si>
    <t>中学生の部C</t>
    <rPh sb="0" eb="3">
      <t>チュウガクセイ</t>
    </rPh>
    <rPh sb="4" eb="5">
      <t>ブ</t>
    </rPh>
    <phoneticPr fontId="1"/>
  </si>
  <si>
    <t>中学生の部D</t>
    <rPh sb="0" eb="3">
      <t>チュウガクセイ</t>
    </rPh>
    <rPh sb="4" eb="5">
      <t>ブ</t>
    </rPh>
    <phoneticPr fontId="1"/>
  </si>
  <si>
    <t>高等学校の部A</t>
    <rPh sb="0" eb="4">
      <t>コウトウガッコウ</t>
    </rPh>
    <rPh sb="5" eb="6">
      <t>ブ</t>
    </rPh>
    <phoneticPr fontId="1"/>
  </si>
  <si>
    <t>高等学校の部B</t>
    <rPh sb="0" eb="4">
      <t>コウトウガッコウ</t>
    </rPh>
    <rPh sb="5" eb="6">
      <t>ブ</t>
    </rPh>
    <phoneticPr fontId="1"/>
  </si>
  <si>
    <t>高等学校の部C</t>
    <rPh sb="0" eb="4">
      <t>コウトウガッコウ</t>
    </rPh>
    <rPh sb="5" eb="6">
      <t>ブ</t>
    </rPh>
    <phoneticPr fontId="1"/>
  </si>
  <si>
    <t>高等学校の部D</t>
    <rPh sb="0" eb="4">
      <t>コウトウガッコウ</t>
    </rPh>
    <rPh sb="5" eb="6">
      <t>ブ</t>
    </rPh>
    <phoneticPr fontId="1"/>
  </si>
  <si>
    <t>一般の部A</t>
    <rPh sb="0" eb="2">
      <t>イッパン</t>
    </rPh>
    <rPh sb="3" eb="4">
      <t>ブ</t>
    </rPh>
    <phoneticPr fontId="1"/>
  </si>
  <si>
    <t>一般の部B</t>
    <rPh sb="0" eb="2">
      <t>イッパン</t>
    </rPh>
    <rPh sb="3" eb="4">
      <t>ブ</t>
    </rPh>
    <phoneticPr fontId="1"/>
  </si>
  <si>
    <t>一般の部C</t>
    <rPh sb="0" eb="2">
      <t>イッパン</t>
    </rPh>
    <rPh sb="3" eb="4">
      <t>ブ</t>
    </rPh>
    <phoneticPr fontId="1"/>
  </si>
  <si>
    <t>一般の部D</t>
    <rPh sb="0" eb="2">
      <t>イッパン</t>
    </rPh>
    <rPh sb="3" eb="4">
      <t>ブ</t>
    </rPh>
    <phoneticPr fontId="1"/>
  </si>
  <si>
    <t>小学校</t>
    <rPh sb="0" eb="3">
      <t>ショウガッコウ</t>
    </rPh>
    <phoneticPr fontId="1"/>
  </si>
  <si>
    <t>中学生</t>
    <rPh sb="0" eb="3">
      <t>チュウガクセイ</t>
    </rPh>
    <phoneticPr fontId="1"/>
  </si>
  <si>
    <t>高等学校</t>
    <rPh sb="0" eb="2">
      <t>コウトウ</t>
    </rPh>
    <rPh sb="2" eb="4">
      <t>ガッコウ</t>
    </rPh>
    <phoneticPr fontId="1"/>
  </si>
  <si>
    <t>一般</t>
    <rPh sb="0" eb="2">
      <t>イッパン</t>
    </rPh>
    <phoneticPr fontId="1"/>
  </si>
  <si>
    <t>◆2曲目</t>
    <rPh sb="2" eb="3">
      <t>キョク</t>
    </rPh>
    <rPh sb="3" eb="4">
      <t>メ</t>
    </rPh>
    <phoneticPr fontId="1"/>
  </si>
  <si>
    <t>◆3曲目</t>
    <rPh sb="2" eb="3">
      <t>キョク</t>
    </rPh>
    <rPh sb="3" eb="4">
      <t>メ</t>
    </rPh>
    <phoneticPr fontId="1"/>
  </si>
  <si>
    <t>◆4曲目</t>
    <rPh sb="2" eb="3">
      <t>キョク</t>
    </rPh>
    <rPh sb="3" eb="4">
      <t>メ</t>
    </rPh>
    <phoneticPr fontId="1"/>
  </si>
  <si>
    <t>◆5曲目</t>
    <rPh sb="2" eb="3">
      <t>キョク</t>
    </rPh>
    <rPh sb="3" eb="4">
      <t>メ</t>
    </rPh>
    <phoneticPr fontId="1"/>
  </si>
  <si>
    <t>◆6曲目</t>
    <rPh sb="2" eb="3">
      <t>キョク</t>
    </rPh>
    <rPh sb="3" eb="4">
      <t>メ</t>
    </rPh>
    <phoneticPr fontId="1"/>
  </si>
  <si>
    <t>◆7曲目</t>
    <rPh sb="2" eb="3">
      <t>キョク</t>
    </rPh>
    <rPh sb="3" eb="4">
      <t>メ</t>
    </rPh>
    <phoneticPr fontId="1"/>
  </si>
  <si>
    <t>◆8曲目</t>
    <rPh sb="2" eb="3">
      <t>キョク</t>
    </rPh>
    <rPh sb="3" eb="4">
      <t>メ</t>
    </rPh>
    <phoneticPr fontId="1"/>
  </si>
  <si>
    <t>◆9曲目</t>
    <rPh sb="2" eb="3">
      <t>キョク</t>
    </rPh>
    <rPh sb="3" eb="4">
      <t>メ</t>
    </rPh>
    <phoneticPr fontId="1"/>
  </si>
  <si>
    <t>◆10曲目</t>
    <rPh sb="3" eb="4">
      <t>キョク</t>
    </rPh>
    <rPh sb="4" eb="5">
      <t>メ</t>
    </rPh>
    <phoneticPr fontId="1"/>
  </si>
  <si>
    <t>登録引率者名を入力すると登録人数が自動に入ります</t>
    <rPh sb="0" eb="2">
      <t>トウロク</t>
    </rPh>
    <rPh sb="2" eb="5">
      <t>インソツシャ</t>
    </rPh>
    <rPh sb="5" eb="6">
      <t>メイ</t>
    </rPh>
    <rPh sb="7" eb="9">
      <t>ニュウリョク</t>
    </rPh>
    <rPh sb="12" eb="14">
      <t>トウロク</t>
    </rPh>
    <rPh sb="14" eb="16">
      <t>ニンズウ</t>
    </rPh>
    <rPh sb="17" eb="19">
      <t>ジドウ</t>
    </rPh>
    <rPh sb="20" eb="21">
      <t>ハイ</t>
    </rPh>
    <phoneticPr fontId="1"/>
  </si>
  <si>
    <t>名簿入力と構成を選択すると自動に入ります</t>
    <rPh sb="0" eb="2">
      <t>メイボ</t>
    </rPh>
    <rPh sb="2" eb="4">
      <t>ニュウリョク</t>
    </rPh>
    <rPh sb="5" eb="7">
      <t>コウセイ</t>
    </rPh>
    <rPh sb="8" eb="10">
      <t>センタク</t>
    </rPh>
    <rPh sb="13" eb="15">
      <t>ジドウ</t>
    </rPh>
    <rPh sb="16" eb="17">
      <t>ハイ</t>
    </rPh>
    <phoneticPr fontId="1"/>
  </si>
  <si>
    <t>・大会当日の会場敷地内への車両進入は当協会が許可した車両のみです。</t>
    <rPh sb="1" eb="3">
      <t>タイカイ</t>
    </rPh>
    <rPh sb="3" eb="5">
      <t>トウジツ</t>
    </rPh>
    <rPh sb="6" eb="8">
      <t>カイジョウ</t>
    </rPh>
    <rPh sb="8" eb="10">
      <t>シキチ</t>
    </rPh>
    <rPh sb="10" eb="11">
      <t>ナイ</t>
    </rPh>
    <rPh sb="13" eb="15">
      <t>シャリョウ</t>
    </rPh>
    <rPh sb="15" eb="17">
      <t>シンニュウ</t>
    </rPh>
    <rPh sb="18" eb="21">
      <t>トウキョウカイ</t>
    </rPh>
    <rPh sb="22" eb="24">
      <t>キョカ</t>
    </rPh>
    <rPh sb="26" eb="28">
      <t>シャリョウ</t>
    </rPh>
    <phoneticPr fontId="1"/>
  </si>
  <si>
    <t>　尚、当協会で許可する車両は、出演日の構成メンバーが使用する楽器・器物の搬入に</t>
    <rPh sb="1" eb="2">
      <t>ナオ</t>
    </rPh>
    <rPh sb="3" eb="4">
      <t>トウ</t>
    </rPh>
    <rPh sb="4" eb="6">
      <t>キョウカイ</t>
    </rPh>
    <rPh sb="7" eb="9">
      <t>キョカ</t>
    </rPh>
    <rPh sb="11" eb="13">
      <t>シャリョウ</t>
    </rPh>
    <rPh sb="15" eb="17">
      <t>シュツエン</t>
    </rPh>
    <rPh sb="17" eb="18">
      <t>ビ</t>
    </rPh>
    <rPh sb="19" eb="21">
      <t>コウセイ</t>
    </rPh>
    <rPh sb="26" eb="28">
      <t>シヨウ</t>
    </rPh>
    <rPh sb="30" eb="32">
      <t>ガッキ</t>
    </rPh>
    <rPh sb="33" eb="35">
      <t>キブツ</t>
    </rPh>
    <rPh sb="36" eb="38">
      <t>ハンニュウ</t>
    </rPh>
    <phoneticPr fontId="1"/>
  </si>
  <si>
    <t>　使用する車両のみとします。許可した車両にはトラック通行証を発行します。</t>
    <rPh sb="1" eb="3">
      <t>シヨウ</t>
    </rPh>
    <rPh sb="5" eb="7">
      <t>シャリョウ</t>
    </rPh>
    <rPh sb="14" eb="16">
      <t>キョカ</t>
    </rPh>
    <rPh sb="18" eb="20">
      <t>シャリョウ</t>
    </rPh>
    <rPh sb="26" eb="28">
      <t>ツウコウ</t>
    </rPh>
    <rPh sb="28" eb="29">
      <t>ショウ</t>
    </rPh>
    <rPh sb="30" eb="32">
      <t>ハッコウ</t>
    </rPh>
    <phoneticPr fontId="1"/>
  </si>
  <si>
    <t>・大会専用駐車場はございません。なるべく公共の交通機関をご利用の上ご来場ください。</t>
    <rPh sb="1" eb="3">
      <t>タイカイ</t>
    </rPh>
    <rPh sb="3" eb="5">
      <t>センヨウ</t>
    </rPh>
    <rPh sb="5" eb="8">
      <t>チュウシャジョウ</t>
    </rPh>
    <rPh sb="20" eb="22">
      <t>コウキョウ</t>
    </rPh>
    <rPh sb="23" eb="25">
      <t>コウツウ</t>
    </rPh>
    <rPh sb="25" eb="27">
      <t>キカン</t>
    </rPh>
    <rPh sb="29" eb="31">
      <t>リヨウ</t>
    </rPh>
    <rPh sb="32" eb="33">
      <t>ウエ</t>
    </rPh>
    <rPh sb="34" eb="36">
      <t>ライジョウ</t>
    </rPh>
    <phoneticPr fontId="1"/>
  </si>
  <si>
    <t>・バス配車証　：指定された時間・場所での乗降等をお願いします。</t>
    <rPh sb="3" eb="5">
      <t>ハイシャ</t>
    </rPh>
    <rPh sb="5" eb="6">
      <t>ショウ</t>
    </rPh>
    <rPh sb="8" eb="10">
      <t>シテイ</t>
    </rPh>
    <rPh sb="13" eb="15">
      <t>ジカン</t>
    </rPh>
    <rPh sb="16" eb="18">
      <t>バショ</t>
    </rPh>
    <rPh sb="20" eb="22">
      <t>ジョウコウ</t>
    </rPh>
    <rPh sb="22" eb="23">
      <t>トウ</t>
    </rPh>
    <rPh sb="25" eb="26">
      <t>ネガ</t>
    </rPh>
    <phoneticPr fontId="1"/>
  </si>
  <si>
    <t>・トラック通行証：会場敷地内の指定された場所での楽器・器物の積み降ろしが可能です。</t>
    <rPh sb="5" eb="7">
      <t>ツウコウ</t>
    </rPh>
    <rPh sb="7" eb="8">
      <t>ショウ</t>
    </rPh>
    <rPh sb="9" eb="11">
      <t>カイジョウ</t>
    </rPh>
    <rPh sb="11" eb="13">
      <t>シキチ</t>
    </rPh>
    <rPh sb="13" eb="14">
      <t>ナイ</t>
    </rPh>
    <rPh sb="15" eb="17">
      <t>シテイ</t>
    </rPh>
    <rPh sb="20" eb="22">
      <t>バショ</t>
    </rPh>
    <rPh sb="24" eb="26">
      <t>ガッキ</t>
    </rPh>
    <rPh sb="27" eb="29">
      <t>キブツ</t>
    </rPh>
    <rPh sb="30" eb="31">
      <t>ツ</t>
    </rPh>
    <rPh sb="32" eb="33">
      <t>オ</t>
    </rPh>
    <rPh sb="36" eb="38">
      <t>カノウ</t>
    </rPh>
    <phoneticPr fontId="1"/>
  </si>
  <si>
    <t>・申し込み状況により、希望台数に添えないことがございますので予めご了承ください。</t>
    <rPh sb="1" eb="2">
      <t>モウ</t>
    </rPh>
    <rPh sb="3" eb="4">
      <t>コ</t>
    </rPh>
    <rPh sb="5" eb="7">
      <t>ジョウキョウ</t>
    </rPh>
    <rPh sb="11" eb="13">
      <t>キボウ</t>
    </rPh>
    <rPh sb="13" eb="15">
      <t>ダイスウ</t>
    </rPh>
    <rPh sb="16" eb="17">
      <t>ソ</t>
    </rPh>
    <rPh sb="30" eb="31">
      <t>アラカジ</t>
    </rPh>
    <rPh sb="33" eb="35">
      <t>リョウショウ</t>
    </rPh>
    <phoneticPr fontId="1"/>
  </si>
  <si>
    <t>◆通行証・配車証の申込み</t>
    <rPh sb="1" eb="3">
      <t>ツウコウ</t>
    </rPh>
    <rPh sb="3" eb="4">
      <t>ショウ</t>
    </rPh>
    <rPh sb="5" eb="7">
      <t>ハイシャ</t>
    </rPh>
    <rPh sb="7" eb="8">
      <t>ショウ</t>
    </rPh>
    <rPh sb="9" eb="10">
      <t>モウ</t>
    </rPh>
    <rPh sb="10" eb="11">
      <t>コ</t>
    </rPh>
    <phoneticPr fontId="1"/>
  </si>
  <si>
    <r>
      <t>・</t>
    </r>
    <r>
      <rPr>
        <b/>
        <sz val="9"/>
        <color rgb="FFFF0000"/>
        <rFont val="ＭＳ Ｐゴシック"/>
        <family val="3"/>
        <charset val="128"/>
        <scheme val="minor"/>
      </rPr>
      <t>トラックの大きさは、4tロング以内</t>
    </r>
    <r>
      <rPr>
        <sz val="9"/>
        <rFont val="ＭＳ Ｐゴシック"/>
        <family val="2"/>
        <charset val="128"/>
        <scheme val="minor"/>
      </rPr>
      <t>でお願いします。</t>
    </r>
    <rPh sb="6" eb="7">
      <t>オオ</t>
    </rPh>
    <rPh sb="16" eb="18">
      <t>イナイ</t>
    </rPh>
    <rPh sb="20" eb="21">
      <t>ネガ</t>
    </rPh>
    <phoneticPr fontId="1"/>
  </si>
  <si>
    <t>2tトラック</t>
    <phoneticPr fontId="1"/>
  </si>
  <si>
    <t>2tロングトラック</t>
    <phoneticPr fontId="1"/>
  </si>
  <si>
    <t>4tトラック</t>
    <phoneticPr fontId="1"/>
  </si>
  <si>
    <t>4tロングトラック</t>
    <phoneticPr fontId="1"/>
  </si>
  <si>
    <t>その他</t>
    <rPh sb="2" eb="3">
      <t>タ</t>
    </rPh>
    <phoneticPr fontId="1"/>
  </si>
  <si>
    <t>車種</t>
    <rPh sb="0" eb="2">
      <t>シャシュ</t>
    </rPh>
    <phoneticPr fontId="1"/>
  </si>
  <si>
    <t>台</t>
    <rPh sb="0" eb="1">
      <t>ダイ</t>
    </rPh>
    <phoneticPr fontId="1"/>
  </si>
  <si>
    <t>希望台数入力</t>
    <rPh sb="0" eb="2">
      <t>キボウ</t>
    </rPh>
    <rPh sb="2" eb="4">
      <t>ダイスウ</t>
    </rPh>
    <rPh sb="4" eb="6">
      <t>ニュウリョク</t>
    </rPh>
    <phoneticPr fontId="1"/>
  </si>
  <si>
    <t>マイクロ（小型）バス（長さ7m以下）</t>
    <rPh sb="5" eb="7">
      <t>コガタ</t>
    </rPh>
    <rPh sb="11" eb="12">
      <t>ナガ</t>
    </rPh>
    <rPh sb="15" eb="17">
      <t>イカ</t>
    </rPh>
    <phoneticPr fontId="1"/>
  </si>
  <si>
    <t>中型バス（長さ7m～9m）</t>
    <rPh sb="0" eb="2">
      <t>チュウガタ</t>
    </rPh>
    <rPh sb="5" eb="6">
      <t>ナガ</t>
    </rPh>
    <phoneticPr fontId="1"/>
  </si>
  <si>
    <t>大型バス（長さ9m以上）</t>
    <rPh sb="0" eb="2">
      <t>オオガタ</t>
    </rPh>
    <rPh sb="5" eb="6">
      <t>ナガ</t>
    </rPh>
    <rPh sb="9" eb="11">
      <t>イジョウ</t>
    </rPh>
    <phoneticPr fontId="1"/>
  </si>
  <si>
    <t>　　　　バス配車証</t>
    <rPh sb="6" eb="8">
      <t>ハイシャ</t>
    </rPh>
    <rPh sb="8" eb="9">
      <t>ショウ</t>
    </rPh>
    <phoneticPr fontId="1"/>
  </si>
  <si>
    <t>　　　　トラック通行証</t>
    <rPh sb="8" eb="10">
      <t>ツウコウ</t>
    </rPh>
    <rPh sb="10" eb="11">
      <t>ショウ</t>
    </rPh>
    <phoneticPr fontId="1"/>
  </si>
  <si>
    <t>名</t>
    <rPh sb="0" eb="1">
      <t>メイ</t>
    </rPh>
    <phoneticPr fontId="1"/>
  </si>
  <si>
    <t>名簿に入力するとカウントされます</t>
    <rPh sb="0" eb="2">
      <t>メイボ</t>
    </rPh>
    <rPh sb="3" eb="5">
      <t>ニュウリョク</t>
    </rPh>
    <phoneticPr fontId="1"/>
  </si>
  <si>
    <t>曲</t>
    <rPh sb="0" eb="1">
      <t>キョク</t>
    </rPh>
    <phoneticPr fontId="1"/>
  </si>
  <si>
    <t>　ご記入の上ご提出ください</t>
    <rPh sb="2" eb="4">
      <t>キニュウ</t>
    </rPh>
    <rPh sb="5" eb="6">
      <t>ウエ</t>
    </rPh>
    <rPh sb="7" eb="9">
      <t>テイシュツ</t>
    </rPh>
    <phoneticPr fontId="1"/>
  </si>
  <si>
    <t>・当協会HPよりJASRAC所定の『演奏利用明細書』用紙をダウンロードし必要事項を</t>
    <rPh sb="1" eb="2">
      <t>トウ</t>
    </rPh>
    <rPh sb="2" eb="4">
      <t>キョウカイ</t>
    </rPh>
    <rPh sb="14" eb="16">
      <t>ショテイ</t>
    </rPh>
    <rPh sb="18" eb="20">
      <t>エンソウ</t>
    </rPh>
    <rPh sb="20" eb="22">
      <t>リヨウ</t>
    </rPh>
    <rPh sb="22" eb="25">
      <t>メイサイショ</t>
    </rPh>
    <rPh sb="26" eb="28">
      <t>ヨウシ</t>
    </rPh>
    <rPh sb="36" eb="38">
      <t>ヒツヨウ</t>
    </rPh>
    <rPh sb="38" eb="40">
      <t>ジコウ</t>
    </rPh>
    <phoneticPr fontId="1"/>
  </si>
  <si>
    <t>特殊効果申請</t>
    <rPh sb="0" eb="2">
      <t>トクシュ</t>
    </rPh>
    <rPh sb="2" eb="4">
      <t>コウカ</t>
    </rPh>
    <rPh sb="4" eb="6">
      <t>シンセイ</t>
    </rPh>
    <phoneticPr fontId="1"/>
  </si>
  <si>
    <t>特殊効果使用について</t>
    <rPh sb="0" eb="2">
      <t>トクシュ</t>
    </rPh>
    <rPh sb="2" eb="4">
      <t>コウカ</t>
    </rPh>
    <rPh sb="4" eb="6">
      <t>シヨウ</t>
    </rPh>
    <phoneticPr fontId="1"/>
  </si>
  <si>
    <t>◆演奏利用料金</t>
    <rPh sb="1" eb="3">
      <t>エンソウ</t>
    </rPh>
    <rPh sb="3" eb="5">
      <t>リヨウ</t>
    </rPh>
    <rPh sb="5" eb="7">
      <t>リョウキン</t>
    </rPh>
    <phoneticPr fontId="1"/>
  </si>
  <si>
    <t>◆所定用紙記入</t>
    <rPh sb="1" eb="3">
      <t>ショテイ</t>
    </rPh>
    <rPh sb="3" eb="5">
      <t>ヨウシ</t>
    </rPh>
    <rPh sb="5" eb="7">
      <t>キニュウ</t>
    </rPh>
    <phoneticPr fontId="1"/>
  </si>
  <si>
    <t>JASRAC所定用紙『演奏利用明細書』</t>
    <rPh sb="6" eb="8">
      <t>ショテイ</t>
    </rPh>
    <rPh sb="8" eb="10">
      <t>ヨウシ</t>
    </rPh>
    <rPh sb="11" eb="13">
      <t>エンソウ</t>
    </rPh>
    <rPh sb="13" eb="15">
      <t>リヨウ</t>
    </rPh>
    <rPh sb="15" eb="18">
      <t>メイサイショ</t>
    </rPh>
    <phoneticPr fontId="1"/>
  </si>
  <si>
    <t>◆特殊効果とは</t>
    <phoneticPr fontId="1"/>
  </si>
  <si>
    <t>フラッシュ・ストロボ・各種ライト類（ケミカル類含）等の光の効果を用いたもの全般を指す</t>
    <rPh sb="11" eb="13">
      <t>カクシュ</t>
    </rPh>
    <rPh sb="16" eb="17">
      <t>ルイ</t>
    </rPh>
    <rPh sb="22" eb="23">
      <t>ルイ</t>
    </rPh>
    <rPh sb="23" eb="24">
      <t>フク</t>
    </rPh>
    <rPh sb="25" eb="26">
      <t>トウ</t>
    </rPh>
    <rPh sb="27" eb="28">
      <t>ヒカリ</t>
    </rPh>
    <rPh sb="29" eb="31">
      <t>コウカ</t>
    </rPh>
    <rPh sb="32" eb="33">
      <t>モチ</t>
    </rPh>
    <rPh sb="37" eb="39">
      <t>ゼンパン</t>
    </rPh>
    <rPh sb="40" eb="41">
      <t>サ</t>
    </rPh>
    <phoneticPr fontId="1"/>
  </si>
  <si>
    <t>プログラム掲載事項</t>
    <rPh sb="5" eb="7">
      <t>ケイサイ</t>
    </rPh>
    <rPh sb="7" eb="9">
      <t>ジコウ</t>
    </rPh>
    <phoneticPr fontId="1"/>
  </si>
  <si>
    <t>◆校正責任者</t>
    <rPh sb="1" eb="3">
      <t>コウセイ</t>
    </rPh>
    <rPh sb="3" eb="6">
      <t>セキニンシャ</t>
    </rPh>
    <phoneticPr fontId="1"/>
  </si>
  <si>
    <t>氏名入力</t>
    <rPh sb="0" eb="2">
      <t>シメイ</t>
    </rPh>
    <rPh sb="2" eb="4">
      <t>ニュウリョク</t>
    </rPh>
    <phoneticPr fontId="1"/>
  </si>
  <si>
    <t>役職入力</t>
    <rPh sb="0" eb="2">
      <t>ヤクショク</t>
    </rPh>
    <rPh sb="2" eb="4">
      <t>ニュウリョク</t>
    </rPh>
    <phoneticPr fontId="1"/>
  </si>
  <si>
    <t>◆記載事項注意</t>
    <rPh sb="1" eb="3">
      <t>キサイ</t>
    </rPh>
    <rPh sb="3" eb="5">
      <t>ジコウ</t>
    </rPh>
    <rPh sb="5" eb="7">
      <t>チュウイ</t>
    </rPh>
    <phoneticPr fontId="1"/>
  </si>
  <si>
    <t>・各団体の責任の上、完全原稿（修正のない状態）での提出をお願い致します</t>
    <rPh sb="1" eb="4">
      <t>カクダンタイ</t>
    </rPh>
    <rPh sb="5" eb="7">
      <t>セキニン</t>
    </rPh>
    <rPh sb="8" eb="9">
      <t>ウエ</t>
    </rPh>
    <rPh sb="10" eb="12">
      <t>カンゼン</t>
    </rPh>
    <rPh sb="12" eb="14">
      <t>ゲンコウ</t>
    </rPh>
    <rPh sb="15" eb="17">
      <t>シュウセイ</t>
    </rPh>
    <rPh sb="20" eb="22">
      <t>ジョウタイ</t>
    </rPh>
    <rPh sb="25" eb="27">
      <t>テイシュツ</t>
    </rPh>
    <rPh sb="29" eb="30">
      <t>ネガ</t>
    </rPh>
    <rPh sb="31" eb="32">
      <t>イタ</t>
    </rPh>
    <phoneticPr fontId="1"/>
  </si>
  <si>
    <t>・完全原稿提出後、外部委託している印刷会社より校正の連絡がいきますので</t>
    <rPh sb="1" eb="3">
      <t>カンゼン</t>
    </rPh>
    <rPh sb="3" eb="5">
      <t>ゲンコウ</t>
    </rPh>
    <rPh sb="5" eb="7">
      <t>テイシュツ</t>
    </rPh>
    <rPh sb="7" eb="8">
      <t>ゴ</t>
    </rPh>
    <rPh sb="9" eb="11">
      <t>ガイブ</t>
    </rPh>
    <rPh sb="11" eb="13">
      <t>イタク</t>
    </rPh>
    <rPh sb="17" eb="19">
      <t>インサツ</t>
    </rPh>
    <rPh sb="19" eb="21">
      <t>カイシャ</t>
    </rPh>
    <rPh sb="23" eb="25">
      <t>コウセイ</t>
    </rPh>
    <rPh sb="26" eb="28">
      <t>レンラク</t>
    </rPh>
    <phoneticPr fontId="1"/>
  </si>
  <si>
    <t>　必ず校正を行ってください</t>
    <rPh sb="1" eb="2">
      <t>カナラ</t>
    </rPh>
    <rPh sb="3" eb="5">
      <t>コウセイ</t>
    </rPh>
    <rPh sb="6" eb="7">
      <t>オコナ</t>
    </rPh>
    <phoneticPr fontId="1"/>
  </si>
  <si>
    <t>・構成段階での写真差し替えはできません</t>
    <rPh sb="1" eb="3">
      <t>コウセイ</t>
    </rPh>
    <rPh sb="3" eb="5">
      <t>ダンカイ</t>
    </rPh>
    <rPh sb="7" eb="9">
      <t>シャシン</t>
    </rPh>
    <rPh sb="9" eb="10">
      <t>サ</t>
    </rPh>
    <rPh sb="11" eb="12">
      <t>カ</t>
    </rPh>
    <phoneticPr fontId="1"/>
  </si>
  <si>
    <t>・プログラム校正は、基本的にメール（PDF添付）またはFAXにて、直接印刷業者との</t>
    <rPh sb="6" eb="8">
      <t>コウセイ</t>
    </rPh>
    <rPh sb="10" eb="13">
      <t>キホンテキ</t>
    </rPh>
    <rPh sb="21" eb="23">
      <t>テンプ</t>
    </rPh>
    <rPh sb="33" eb="35">
      <t>チョクセツ</t>
    </rPh>
    <rPh sb="35" eb="37">
      <t>インサツ</t>
    </rPh>
    <rPh sb="37" eb="39">
      <t>ギョウシャ</t>
    </rPh>
    <phoneticPr fontId="1"/>
  </si>
  <si>
    <t>　やりとりとなります</t>
    <phoneticPr fontId="1"/>
  </si>
  <si>
    <t>E-mail（PC)</t>
    <phoneticPr fontId="1"/>
  </si>
  <si>
    <t>必ず連絡が取れる方を入力してください</t>
    <phoneticPr fontId="1"/>
  </si>
  <si>
    <t>◆掲載内容</t>
    <rPh sb="1" eb="3">
      <t>ケイサイ</t>
    </rPh>
    <rPh sb="3" eb="5">
      <t>ナイヨウ</t>
    </rPh>
    <phoneticPr fontId="1"/>
  </si>
  <si>
    <t>都県名</t>
    <rPh sb="0" eb="1">
      <t>ト</t>
    </rPh>
    <rPh sb="1" eb="2">
      <t>ケン</t>
    </rPh>
    <rPh sb="2" eb="3">
      <t>メイ</t>
    </rPh>
    <phoneticPr fontId="1"/>
  </si>
  <si>
    <t>基本入力をすると自動表示されます</t>
    <rPh sb="0" eb="2">
      <t>キホン</t>
    </rPh>
    <rPh sb="2" eb="4">
      <t>ニュウリョク</t>
    </rPh>
    <rPh sb="8" eb="10">
      <t>ジドウ</t>
    </rPh>
    <rPh sb="10" eb="12">
      <t>ヒョウジ</t>
    </rPh>
    <phoneticPr fontId="1"/>
  </si>
  <si>
    <t>演目（テーマ）</t>
    <rPh sb="0" eb="2">
      <t>エンモク</t>
    </rPh>
    <phoneticPr fontId="1"/>
  </si>
  <si>
    <t>大・小文字、スペース、記号等に注意して入力してください</t>
    <rPh sb="0" eb="1">
      <t>マサル</t>
    </rPh>
    <rPh sb="2" eb="5">
      <t>コモジ</t>
    </rPh>
    <rPh sb="11" eb="13">
      <t>キゴウ</t>
    </rPh>
    <rPh sb="13" eb="14">
      <t>トウ</t>
    </rPh>
    <rPh sb="15" eb="17">
      <t>チュウイ</t>
    </rPh>
    <rPh sb="19" eb="21">
      <t>ニュウリョク</t>
    </rPh>
    <phoneticPr fontId="1"/>
  </si>
  <si>
    <t>ふりがな（ひらがな）</t>
    <phoneticPr fontId="1"/>
  </si>
  <si>
    <t>外部指導者は記載できません</t>
    <rPh sb="0" eb="2">
      <t>ガイブ</t>
    </rPh>
    <rPh sb="2" eb="5">
      <t>シドウシャ</t>
    </rPh>
    <rPh sb="6" eb="8">
      <t>キサイ</t>
    </rPh>
    <phoneticPr fontId="1"/>
  </si>
  <si>
    <t>苗字と名前の間は全角で１文字のスペースを空けてください</t>
    <phoneticPr fontId="1"/>
  </si>
  <si>
    <t>その他の連絡先の場合は下欄に入力</t>
    <rPh sb="2" eb="3">
      <t>タ</t>
    </rPh>
    <rPh sb="4" eb="7">
      <t>レンラクサキ</t>
    </rPh>
    <rPh sb="8" eb="10">
      <t>バアイ</t>
    </rPh>
    <rPh sb="11" eb="13">
      <t>カラン</t>
    </rPh>
    <rPh sb="14" eb="16">
      <t>ニュウリョク</t>
    </rPh>
    <phoneticPr fontId="1"/>
  </si>
  <si>
    <t>4名まで入力可</t>
    <rPh sb="1" eb="2">
      <t>メイ</t>
    </rPh>
    <rPh sb="4" eb="6">
      <t>ニュウリョク</t>
    </rPh>
    <rPh sb="6" eb="7">
      <t>カ</t>
    </rPh>
    <phoneticPr fontId="1"/>
  </si>
  <si>
    <t>2名まで入力可</t>
    <rPh sb="1" eb="2">
      <t>メイ</t>
    </rPh>
    <phoneticPr fontId="1"/>
  </si>
  <si>
    <t>3名まで入力可</t>
    <rPh sb="1" eb="2">
      <t>メイ</t>
    </rPh>
    <phoneticPr fontId="1"/>
  </si>
  <si>
    <t>4名まで入力可</t>
    <rPh sb="1" eb="2">
      <t>メイ</t>
    </rPh>
    <phoneticPr fontId="1"/>
  </si>
  <si>
    <t>最大7名まで</t>
    <rPh sb="0" eb="2">
      <t>サイダイ</t>
    </rPh>
    <rPh sb="3" eb="4">
      <t>メイ</t>
    </rPh>
    <phoneticPr fontId="1"/>
  </si>
  <si>
    <t>最大10名まで</t>
    <rPh sb="0" eb="2">
      <t>サイダイ</t>
    </rPh>
    <rPh sb="4" eb="5">
      <t>メイ</t>
    </rPh>
    <phoneticPr fontId="1"/>
  </si>
  <si>
    <t>最大5名まで</t>
    <rPh sb="0" eb="2">
      <t>サイダイ</t>
    </rPh>
    <rPh sb="3" eb="4">
      <t>メイ</t>
    </rPh>
    <phoneticPr fontId="1"/>
  </si>
  <si>
    <r>
      <t>・撮影は、写真・ビデオ</t>
    </r>
    <r>
      <rPr>
        <b/>
        <sz val="9"/>
        <color rgb="FFFF0000"/>
        <rFont val="ＭＳ Ｐゴシック"/>
        <family val="3"/>
        <charset val="128"/>
        <scheme val="minor"/>
      </rPr>
      <t>2名まで</t>
    </r>
    <r>
      <rPr>
        <sz val="9"/>
        <color theme="1"/>
        <rFont val="ＭＳ Ｐゴシック"/>
        <family val="2"/>
        <charset val="128"/>
        <scheme val="minor"/>
      </rPr>
      <t>可能です。</t>
    </r>
    <rPh sb="1" eb="3">
      <t>サツエイ</t>
    </rPh>
    <rPh sb="5" eb="7">
      <t>シャシン</t>
    </rPh>
    <rPh sb="12" eb="13">
      <t>メイ</t>
    </rPh>
    <rPh sb="15" eb="17">
      <t>カノウ</t>
    </rPh>
    <phoneticPr fontId="1"/>
  </si>
  <si>
    <t>参加証ﾘｽﾄﾊﾞﾝﾄﾞ</t>
    <rPh sb="0" eb="2">
      <t>サンカ</t>
    </rPh>
    <rPh sb="2" eb="3">
      <t>ショウ</t>
    </rPh>
    <phoneticPr fontId="1"/>
  </si>
  <si>
    <t>○印の付いた書類を提出してください</t>
    <rPh sb="1" eb="2">
      <t>シルシ</t>
    </rPh>
    <rPh sb="3" eb="4">
      <t>ツ</t>
    </rPh>
    <rPh sb="6" eb="8">
      <t>ショルイ</t>
    </rPh>
    <rPh sb="9" eb="11">
      <t>テイシュツ</t>
    </rPh>
    <phoneticPr fontId="1"/>
  </si>
  <si>
    <t>【提出必要書類一覧】</t>
    <rPh sb="1" eb="3">
      <t>テイシュツ</t>
    </rPh>
    <rPh sb="3" eb="5">
      <t>ヒツヨウ</t>
    </rPh>
    <rPh sb="5" eb="7">
      <t>ショルイ</t>
    </rPh>
    <rPh sb="7" eb="9">
      <t>イチラン</t>
    </rPh>
    <phoneticPr fontId="1"/>
  </si>
  <si>
    <t>参加申込書データ</t>
    <rPh sb="0" eb="2">
      <t>サンカ</t>
    </rPh>
    <rPh sb="2" eb="5">
      <t>モウシコミショ</t>
    </rPh>
    <phoneticPr fontId="1"/>
  </si>
  <si>
    <t>（このExcelファイル）</t>
    <phoneticPr fontId="1"/>
  </si>
  <si>
    <t>メール添付　もしくは</t>
    <rPh sb="3" eb="5">
      <t>テンプ</t>
    </rPh>
    <phoneticPr fontId="1"/>
  </si>
  <si>
    <t>メディア（CD-R等）に収録し郵送</t>
    <rPh sb="9" eb="10">
      <t>トウ</t>
    </rPh>
    <rPh sb="12" eb="14">
      <t>シュウロク</t>
    </rPh>
    <rPh sb="15" eb="17">
      <t>ユウソウ</t>
    </rPh>
    <phoneticPr fontId="1"/>
  </si>
  <si>
    <t>必要</t>
    <rPh sb="0" eb="2">
      <t>ヒツヨウ</t>
    </rPh>
    <phoneticPr fontId="1"/>
  </si>
  <si>
    <t>プログラム掲載用写真</t>
    <rPh sb="5" eb="8">
      <t>ケイサイヨウ</t>
    </rPh>
    <rPh sb="8" eb="10">
      <t>シャシン</t>
    </rPh>
    <phoneticPr fontId="1"/>
  </si>
  <si>
    <t>○</t>
    <phoneticPr fontId="1"/>
  </si>
  <si>
    <t>特殊効果添付書類</t>
    <rPh sb="0" eb="2">
      <t>トクシュ</t>
    </rPh>
    <rPh sb="2" eb="4">
      <t>コウカ</t>
    </rPh>
    <rPh sb="4" eb="6">
      <t>テンプ</t>
    </rPh>
    <rPh sb="6" eb="8">
      <t>ショルイ</t>
    </rPh>
    <phoneticPr fontId="1"/>
  </si>
  <si>
    <t>写真並びに使用物の制作図面や取扱説明書</t>
    <rPh sb="0" eb="2">
      <t>シャシン</t>
    </rPh>
    <rPh sb="2" eb="3">
      <t>ナラ</t>
    </rPh>
    <rPh sb="5" eb="7">
      <t>シヨウ</t>
    </rPh>
    <rPh sb="7" eb="8">
      <t>ブツ</t>
    </rPh>
    <rPh sb="9" eb="11">
      <t>セイサク</t>
    </rPh>
    <rPh sb="11" eb="13">
      <t>ズメン</t>
    </rPh>
    <rPh sb="14" eb="16">
      <t>トリアツカ</t>
    </rPh>
    <rPh sb="16" eb="19">
      <t>セツメイショ</t>
    </rPh>
    <phoneticPr fontId="1"/>
  </si>
  <si>
    <t>備考</t>
    <rPh sb="0" eb="2">
      <t>ビコウ</t>
    </rPh>
    <phoneticPr fontId="1"/>
  </si>
  <si>
    <t>演奏利用明細書</t>
    <rPh sb="0" eb="2">
      <t>エンソウ</t>
    </rPh>
    <rPh sb="2" eb="4">
      <t>リヨウ</t>
    </rPh>
    <rPh sb="4" eb="7">
      <t>メイサイショ</t>
    </rPh>
    <phoneticPr fontId="1"/>
  </si>
  <si>
    <t>○</t>
    <phoneticPr fontId="1"/>
  </si>
  <si>
    <t>必ず提出</t>
    <rPh sb="0" eb="1">
      <t>カナラ</t>
    </rPh>
    <rPh sb="2" eb="4">
      <t>テイシュツ</t>
    </rPh>
    <phoneticPr fontId="1"/>
  </si>
  <si>
    <t>音楽著作権使用許諾に関する書類（添付コピーは全て片面A4）</t>
    <rPh sb="0" eb="2">
      <t>オンガク</t>
    </rPh>
    <rPh sb="2" eb="5">
      <t>チョサクケン</t>
    </rPh>
    <rPh sb="5" eb="7">
      <t>シヨウ</t>
    </rPh>
    <rPh sb="7" eb="9">
      <t>キョダク</t>
    </rPh>
    <rPh sb="10" eb="11">
      <t>カン</t>
    </rPh>
    <rPh sb="13" eb="15">
      <t>ショルイ</t>
    </rPh>
    <rPh sb="16" eb="18">
      <t>テンプ</t>
    </rPh>
    <rPh sb="22" eb="23">
      <t>スベ</t>
    </rPh>
    <rPh sb="24" eb="26">
      <t>カタメン</t>
    </rPh>
    <phoneticPr fontId="1"/>
  </si>
  <si>
    <t>1曲目</t>
    <rPh sb="1" eb="2">
      <t>キョク</t>
    </rPh>
    <rPh sb="2" eb="3">
      <t>メ</t>
    </rPh>
    <phoneticPr fontId="1"/>
  </si>
  <si>
    <t>2曲目</t>
    <rPh sb="1" eb="2">
      <t>キョク</t>
    </rPh>
    <rPh sb="2" eb="3">
      <t>メ</t>
    </rPh>
    <phoneticPr fontId="1"/>
  </si>
  <si>
    <t>3曲目</t>
    <rPh sb="1" eb="2">
      <t>キョク</t>
    </rPh>
    <rPh sb="2" eb="3">
      <t>メ</t>
    </rPh>
    <phoneticPr fontId="1"/>
  </si>
  <si>
    <t>4曲目</t>
    <rPh sb="1" eb="2">
      <t>キョク</t>
    </rPh>
    <rPh sb="2" eb="3">
      <t>メ</t>
    </rPh>
    <phoneticPr fontId="1"/>
  </si>
  <si>
    <t>5曲目</t>
    <rPh sb="1" eb="2">
      <t>キョク</t>
    </rPh>
    <rPh sb="2" eb="3">
      <t>メ</t>
    </rPh>
    <phoneticPr fontId="1"/>
  </si>
  <si>
    <t>6曲目</t>
    <rPh sb="1" eb="2">
      <t>キョク</t>
    </rPh>
    <rPh sb="2" eb="3">
      <t>メ</t>
    </rPh>
    <phoneticPr fontId="1"/>
  </si>
  <si>
    <t>7曲目</t>
    <rPh sb="1" eb="2">
      <t>キョク</t>
    </rPh>
    <rPh sb="2" eb="3">
      <t>メ</t>
    </rPh>
    <phoneticPr fontId="1"/>
  </si>
  <si>
    <t>8曲目</t>
    <rPh sb="1" eb="2">
      <t>キョク</t>
    </rPh>
    <rPh sb="2" eb="3">
      <t>メ</t>
    </rPh>
    <phoneticPr fontId="1"/>
  </si>
  <si>
    <t>9曲目</t>
    <rPh sb="1" eb="2">
      <t>キョク</t>
    </rPh>
    <rPh sb="2" eb="3">
      <t>メ</t>
    </rPh>
    <phoneticPr fontId="1"/>
  </si>
  <si>
    <t>10曲目</t>
    <rPh sb="2" eb="3">
      <t>キョク</t>
    </rPh>
    <rPh sb="3" eb="4">
      <t>メ</t>
    </rPh>
    <phoneticPr fontId="1"/>
  </si>
  <si>
    <t>市販の楽譜を利用</t>
    <rPh sb="0" eb="2">
      <t>シハン</t>
    </rPh>
    <rPh sb="3" eb="5">
      <t>ガクフ</t>
    </rPh>
    <rPh sb="6" eb="8">
      <t>リヨウ</t>
    </rPh>
    <phoneticPr fontId="1"/>
  </si>
  <si>
    <t>自作曲</t>
    <rPh sb="0" eb="2">
      <t>ジサク</t>
    </rPh>
    <rPh sb="2" eb="3">
      <t>キョク</t>
    </rPh>
    <phoneticPr fontId="1"/>
  </si>
  <si>
    <t>著作権消滅</t>
    <rPh sb="0" eb="3">
      <t>チョサクケン</t>
    </rPh>
    <rPh sb="3" eb="5">
      <t>ショウメツ</t>
    </rPh>
    <phoneticPr fontId="1"/>
  </si>
  <si>
    <t>その他（下欄に入力）</t>
    <phoneticPr fontId="1"/>
  </si>
  <si>
    <t>━</t>
    <phoneticPr fontId="1"/>
  </si>
  <si>
    <t>【払込金額】</t>
    <rPh sb="1" eb="3">
      <t>ハライコミ</t>
    </rPh>
    <rPh sb="3" eb="5">
      <t>キンガク</t>
    </rPh>
    <phoneticPr fontId="1"/>
  </si>
  <si>
    <t>円</t>
    <rPh sb="0" eb="1">
      <t>エン</t>
    </rPh>
    <phoneticPr fontId="1"/>
  </si>
  <si>
    <t>下記金額を指定口座にお振込みください</t>
    <rPh sb="0" eb="2">
      <t>カキ</t>
    </rPh>
    <rPh sb="2" eb="4">
      <t>キンガク</t>
    </rPh>
    <rPh sb="5" eb="7">
      <t>シテイ</t>
    </rPh>
    <rPh sb="7" eb="9">
      <t>コウザ</t>
    </rPh>
    <rPh sb="11" eb="13">
      <t>フリコ</t>
    </rPh>
    <phoneticPr fontId="1"/>
  </si>
  <si>
    <t>必要書類</t>
    <rPh sb="0" eb="2">
      <t>ヒツヨウ</t>
    </rPh>
    <rPh sb="2" eb="4">
      <t>ショルイ</t>
    </rPh>
    <phoneticPr fontId="1"/>
  </si>
  <si>
    <t>振込先　郵便振替口座　　００１６０－２－５３８９６５</t>
    <rPh sb="0" eb="2">
      <t>フリコミ</t>
    </rPh>
    <rPh sb="2" eb="3">
      <t>サキ</t>
    </rPh>
    <rPh sb="4" eb="6">
      <t>ユウビン</t>
    </rPh>
    <rPh sb="6" eb="8">
      <t>フリカエ</t>
    </rPh>
    <rPh sb="8" eb="10">
      <t>コウザ</t>
    </rPh>
    <phoneticPr fontId="1"/>
  </si>
  <si>
    <t>　日本マーチングバンド協会関東支部</t>
    <rPh sb="1" eb="3">
      <t>ニホン</t>
    </rPh>
    <rPh sb="11" eb="13">
      <t>キョウカイ</t>
    </rPh>
    <rPh sb="13" eb="15">
      <t>カントウ</t>
    </rPh>
    <rPh sb="15" eb="17">
      <t>シブ</t>
    </rPh>
    <phoneticPr fontId="1"/>
  </si>
  <si>
    <t>選択してください</t>
    <rPh sb="0" eb="2">
      <t>センタク</t>
    </rPh>
    <phoneticPr fontId="1"/>
  </si>
  <si>
    <t>○</t>
    <phoneticPr fontId="1"/>
  </si>
  <si>
    <t>━</t>
    <phoneticPr fontId="1"/>
  </si>
  <si>
    <t>領収証有りは１無は０</t>
    <rPh sb="0" eb="3">
      <t>リョウシュウショウ</t>
    </rPh>
    <rPh sb="3" eb="4">
      <t>ア</t>
    </rPh>
    <rPh sb="7" eb="8">
      <t>ナシ</t>
    </rPh>
    <phoneticPr fontId="1"/>
  </si>
  <si>
    <t>選択により以下入力箇所が変わります</t>
    <rPh sb="0" eb="2">
      <t>センタク</t>
    </rPh>
    <rPh sb="5" eb="7">
      <t>イカ</t>
    </rPh>
    <rPh sb="7" eb="9">
      <t>ニュウリョク</t>
    </rPh>
    <rPh sb="9" eb="11">
      <t>カショ</t>
    </rPh>
    <rPh sb="12" eb="13">
      <t>カ</t>
    </rPh>
    <phoneticPr fontId="1"/>
  </si>
  <si>
    <t>団体№</t>
    <rPh sb="0" eb="2">
      <t>ダンタイ</t>
    </rPh>
    <phoneticPr fontId="1"/>
  </si>
  <si>
    <t>当団体は</t>
    <rPh sb="0" eb="1">
      <t>トウ</t>
    </rPh>
    <rPh sb="1" eb="3">
      <t>ダンタイ</t>
    </rPh>
    <phoneticPr fontId="1"/>
  </si>
  <si>
    <t>茨城県</t>
    <rPh sb="0" eb="2">
      <t>イバラキ</t>
    </rPh>
    <rPh sb="2" eb="3">
      <t>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</si>
  <si>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</si>
  <si>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</si>
  <si>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</si>
  <si>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</si>
  <si>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2">
      <t>トウキョウ</t>
    </rPh>
    <rPh sb="2" eb="3">
      <t>ト</t>
    </rPh>
    <phoneticPr fontId="1"/>
  </si>
  <si>
    <t>神奈川県</t>
    <rPh sb="0" eb="4">
      <t>カナガワケン</t>
    </rPh>
    <phoneticPr fontId="1"/>
  </si>
  <si>
    <t>山梨県</t>
    <rPh sb="0" eb="3">
      <t>ヤマナシケン</t>
    </rPh>
    <phoneticPr fontId="1"/>
  </si>
  <si>
    <t>長野県</t>
    <rPh sb="0" eb="3">
      <t>ナガノケン</t>
    </rPh>
    <phoneticPr fontId="1"/>
  </si>
  <si>
    <t>新潟県</t>
    <rPh sb="0" eb="3">
      <t>ニイガタケン</t>
    </rPh>
    <phoneticPr fontId="1"/>
  </si>
  <si>
    <t>茨城県マーチングバンド協会</t>
    <rPh sb="0" eb="2">
      <t>イバラキ</t>
    </rPh>
    <rPh sb="2" eb="3">
      <t>ケン</t>
    </rPh>
    <rPh sb="11" eb="13">
      <t>キョウカイ</t>
    </rPh>
    <phoneticPr fontId="1"/>
  </si>
  <si>
    <t>栃木県マーチングバンド協会</t>
    <rPh sb="0" eb="3">
      <t>トチギケン</t>
    </rPh>
    <phoneticPr fontId="1"/>
  </si>
  <si>
    <t>群馬県マーチングバンド協会</t>
    <rPh sb="0" eb="3">
      <t>グンマケン</t>
    </rPh>
    <phoneticPr fontId="1"/>
  </si>
  <si>
    <t>埼玉県マーチングバンド協会</t>
    <rPh sb="0" eb="3">
      <t>サイタマケン</t>
    </rPh>
    <phoneticPr fontId="1"/>
  </si>
  <si>
    <t>千葉県マーチングバンド協会</t>
    <rPh sb="0" eb="3">
      <t>チバケン</t>
    </rPh>
    <phoneticPr fontId="1"/>
  </si>
  <si>
    <t>東京都マーチングバンド協会</t>
    <rPh sb="0" eb="2">
      <t>トウキョウ</t>
    </rPh>
    <rPh sb="2" eb="3">
      <t>ト</t>
    </rPh>
    <phoneticPr fontId="1"/>
  </si>
  <si>
    <t>山梨県マーチングバンド協会</t>
    <rPh sb="0" eb="3">
      <t>ヤマナシケン</t>
    </rPh>
    <phoneticPr fontId="1"/>
  </si>
  <si>
    <t>長野県マーチングバンド協会</t>
    <rPh sb="0" eb="3">
      <t>ナガノケン</t>
    </rPh>
    <phoneticPr fontId="1"/>
  </si>
  <si>
    <t>新潟県マーチングバンド協会</t>
    <rPh sb="0" eb="3">
      <t>ニイガタケン</t>
    </rPh>
    <phoneticPr fontId="1"/>
  </si>
  <si>
    <t>神奈川県マーチングバンド連盟</t>
    <rPh sb="0" eb="4">
      <t>カナガワケン</t>
    </rPh>
    <rPh sb="12" eb="14">
      <t>レンメイ</t>
    </rPh>
    <phoneticPr fontId="1"/>
  </si>
  <si>
    <t>並びに、「構成メンバー名簿」記載の者は、当団体所属者であることを認めます</t>
    <rPh sb="0" eb="1">
      <t>ナラ</t>
    </rPh>
    <rPh sb="5" eb="7">
      <t>コウセイ</t>
    </rPh>
    <rPh sb="11" eb="13">
      <t>メイボ</t>
    </rPh>
    <rPh sb="14" eb="16">
      <t>キサイ</t>
    </rPh>
    <rPh sb="17" eb="18">
      <t>モノ</t>
    </rPh>
    <rPh sb="20" eb="21">
      <t>トウ</t>
    </rPh>
    <rPh sb="21" eb="23">
      <t>ダンタイ</t>
    </rPh>
    <rPh sb="23" eb="25">
      <t>ショゾク</t>
    </rPh>
    <rPh sb="25" eb="26">
      <t>シャ</t>
    </rPh>
    <rPh sb="32" eb="33">
      <t>ミト</t>
    </rPh>
    <phoneticPr fontId="1"/>
  </si>
  <si>
    <t>印</t>
    <rPh sb="0" eb="1">
      <t>イン</t>
    </rPh>
    <phoneticPr fontId="1"/>
  </si>
  <si>
    <t>連絡先</t>
    <rPh sb="0" eb="3">
      <t>レンラクサキ</t>
    </rPh>
    <phoneticPr fontId="1"/>
  </si>
  <si>
    <t>Tel</t>
    <phoneticPr fontId="1"/>
  </si>
  <si>
    <t>Fax</t>
    <phoneticPr fontId="1"/>
  </si>
  <si>
    <t>携帯</t>
    <rPh sb="0" eb="2">
      <t>ケイタイ</t>
    </rPh>
    <phoneticPr fontId="1"/>
  </si>
  <si>
    <t>■書類送付先（連絡先）</t>
    <rPh sb="1" eb="3">
      <t>ショルイ</t>
    </rPh>
    <rPh sb="3" eb="5">
      <t>ソウフ</t>
    </rPh>
    <rPh sb="5" eb="6">
      <t>サキ</t>
    </rPh>
    <rPh sb="7" eb="10">
      <t>レンラクサキ</t>
    </rPh>
    <phoneticPr fontId="1"/>
  </si>
  <si>
    <t>■大会当日緊急連絡先</t>
    <rPh sb="1" eb="3">
      <t>タイカイ</t>
    </rPh>
    <rPh sb="3" eb="5">
      <t>トウジツ</t>
    </rPh>
    <rPh sb="5" eb="7">
      <t>キンキュウ</t>
    </rPh>
    <rPh sb="7" eb="10">
      <t>レンラクサキ</t>
    </rPh>
    <phoneticPr fontId="1"/>
  </si>
  <si>
    <t>■参加内容</t>
    <rPh sb="1" eb="3">
      <t>サンカ</t>
    </rPh>
    <rPh sb="3" eb="5">
      <t>ナイヨウ</t>
    </rPh>
    <phoneticPr fontId="1"/>
  </si>
  <si>
    <t>構成メンバー数</t>
    <rPh sb="0" eb="2">
      <t>コウセイ</t>
    </rPh>
    <rPh sb="6" eb="7">
      <t>スウ</t>
    </rPh>
    <phoneticPr fontId="1"/>
  </si>
  <si>
    <t>登録引率者数</t>
    <rPh sb="0" eb="2">
      <t>トウロク</t>
    </rPh>
    <rPh sb="2" eb="5">
      <t>インソツシャ</t>
    </rPh>
    <rPh sb="5" eb="6">
      <t>スウ</t>
    </rPh>
    <phoneticPr fontId="1"/>
  </si>
  <si>
    <t>登録引率者名</t>
    <rPh sb="0" eb="2">
      <t>トウロク</t>
    </rPh>
    <rPh sb="2" eb="5">
      <t>インソツシャ</t>
    </rPh>
    <rPh sb="5" eb="6">
      <t>メイ</t>
    </rPh>
    <phoneticPr fontId="1"/>
  </si>
  <si>
    <t>■参加費について　入金日・参加費金額</t>
    <rPh sb="1" eb="3">
      <t>サンカ</t>
    </rPh>
    <rPh sb="3" eb="4">
      <t>ヒ</t>
    </rPh>
    <rPh sb="9" eb="11">
      <t>ニュウキン</t>
    </rPh>
    <rPh sb="11" eb="12">
      <t>ビ</t>
    </rPh>
    <rPh sb="13" eb="15">
      <t>サンカ</t>
    </rPh>
    <rPh sb="15" eb="16">
      <t>ヒ</t>
    </rPh>
    <rPh sb="16" eb="18">
      <t>キンガク</t>
    </rPh>
    <phoneticPr fontId="1"/>
  </si>
  <si>
    <t>入金日</t>
    <rPh sb="0" eb="2">
      <t>ニュウキン</t>
    </rPh>
    <rPh sb="2" eb="3">
      <t>ビ</t>
    </rPh>
    <phoneticPr fontId="1"/>
  </si>
  <si>
    <t>団体参加費</t>
    <rPh sb="0" eb="2">
      <t>ダンタイ</t>
    </rPh>
    <rPh sb="2" eb="4">
      <t>サンカ</t>
    </rPh>
    <rPh sb="4" eb="5">
      <t>ヒ</t>
    </rPh>
    <phoneticPr fontId="1"/>
  </si>
  <si>
    <t>個人参加費</t>
    <rPh sb="0" eb="2">
      <t>コジン</t>
    </rPh>
    <rPh sb="2" eb="4">
      <t>サンカ</t>
    </rPh>
    <rPh sb="4" eb="5">
      <t>ヒ</t>
    </rPh>
    <phoneticPr fontId="1"/>
  </si>
  <si>
    <t>振込総額</t>
    <rPh sb="0" eb="2">
      <t>フリコミ</t>
    </rPh>
    <rPh sb="2" eb="4">
      <t>ソウガク</t>
    </rPh>
    <phoneticPr fontId="1"/>
  </si>
  <si>
    <t>×</t>
    <phoneticPr fontId="1"/>
  </si>
  <si>
    <t>＝</t>
    <phoneticPr fontId="1"/>
  </si>
  <si>
    <t>より推薦され</t>
    <rPh sb="2" eb="4">
      <t>スイセン</t>
    </rPh>
    <phoneticPr fontId="1"/>
  </si>
  <si>
    <t>2.音楽著作権使用許諾に関する確認書</t>
    <rPh sb="2" eb="4">
      <t>オンガク</t>
    </rPh>
    <rPh sb="4" eb="7">
      <t>チョサクケン</t>
    </rPh>
    <rPh sb="7" eb="9">
      <t>シヨウ</t>
    </rPh>
    <rPh sb="9" eb="11">
      <t>キョダク</t>
    </rPh>
    <rPh sb="12" eb="13">
      <t>カン</t>
    </rPh>
    <rPh sb="15" eb="18">
      <t>カクニンショ</t>
    </rPh>
    <phoneticPr fontId="1"/>
  </si>
  <si>
    <t>使用楽曲名</t>
    <rPh sb="0" eb="2">
      <t>シヨウ</t>
    </rPh>
    <rPh sb="2" eb="4">
      <t>ガッキョク</t>
    </rPh>
    <rPh sb="4" eb="5">
      <t>メイ</t>
    </rPh>
    <phoneticPr fontId="1"/>
  </si>
  <si>
    <t>作曲者</t>
    <rPh sb="0" eb="3">
      <t>サッキョクシャ</t>
    </rPh>
    <phoneticPr fontId="1"/>
  </si>
  <si>
    <t>出版社</t>
    <rPh sb="0" eb="3">
      <t>シュッパンシャ</t>
    </rPh>
    <phoneticPr fontId="1"/>
  </si>
  <si>
    <t>使用許諾の有無</t>
    <rPh sb="0" eb="2">
      <t>シヨウ</t>
    </rPh>
    <rPh sb="2" eb="4">
      <t>キョダク</t>
    </rPh>
    <rPh sb="5" eb="7">
      <t>ウム</t>
    </rPh>
    <phoneticPr fontId="1"/>
  </si>
  <si>
    <t>許諾必要がない場合の理由</t>
    <rPh sb="0" eb="2">
      <t>キョダク</t>
    </rPh>
    <rPh sb="2" eb="4">
      <t>ヒツヨウ</t>
    </rPh>
    <rPh sb="7" eb="9">
      <t>バアイ</t>
    </rPh>
    <rPh sb="10" eb="12">
      <t>リユウ</t>
    </rPh>
    <phoneticPr fontId="1"/>
  </si>
  <si>
    <t>楽譜購入の領収証のコピー　　　（団体所有であることの証明）</t>
    <rPh sb="0" eb="2">
      <t>ガクフ</t>
    </rPh>
    <rPh sb="2" eb="4">
      <t>コウニュウ</t>
    </rPh>
    <rPh sb="5" eb="8">
      <t>リョウシュウショウ</t>
    </rPh>
    <rPh sb="16" eb="18">
      <t>ダンタイ</t>
    </rPh>
    <rPh sb="18" eb="20">
      <t>ショユウ</t>
    </rPh>
    <rPh sb="26" eb="28">
      <t>ショウメイ</t>
    </rPh>
    <phoneticPr fontId="1"/>
  </si>
  <si>
    <t>編曲使用許諾証明書のコピー</t>
    <rPh sb="0" eb="2">
      <t>ヘンキョク</t>
    </rPh>
    <rPh sb="2" eb="4">
      <t>シヨウ</t>
    </rPh>
    <rPh sb="4" eb="6">
      <t>キョダク</t>
    </rPh>
    <rPh sb="6" eb="9">
      <t>ショウメイショ</t>
    </rPh>
    <phoneticPr fontId="1"/>
  </si>
  <si>
    <t>許諾領収証のコピー　　　　（有料の場合のみ）</t>
    <rPh sb="0" eb="2">
      <t>キョダク</t>
    </rPh>
    <rPh sb="2" eb="5">
      <t>リョウシュウショウ</t>
    </rPh>
    <rPh sb="14" eb="16">
      <t>ユウリョウ</t>
    </rPh>
    <rPh sb="17" eb="19">
      <t>バアイ</t>
    </rPh>
    <phoneticPr fontId="1"/>
  </si>
  <si>
    <t>④選択</t>
    <rPh sb="1" eb="3">
      <t>センタク</t>
    </rPh>
    <phoneticPr fontId="1"/>
  </si>
  <si>
    <t>④</t>
    <phoneticPr fontId="1"/>
  </si>
  <si>
    <t>使用料</t>
    <rPh sb="0" eb="3">
      <t>シヨウリョウ</t>
    </rPh>
    <phoneticPr fontId="1"/>
  </si>
  <si>
    <t>⑥選択</t>
    <rPh sb="1" eb="3">
      <t>センタク</t>
    </rPh>
    <phoneticPr fontId="1"/>
  </si>
  <si>
    <t>選択してください</t>
    <rPh sb="0" eb="2">
      <t>センタク</t>
    </rPh>
    <phoneticPr fontId="1"/>
  </si>
  <si>
    <t>無料</t>
    <rPh sb="0" eb="2">
      <t>ムリョウ</t>
    </rPh>
    <phoneticPr fontId="1"/>
  </si>
  <si>
    <t>有料（領収証添付）</t>
    <rPh sb="0" eb="2">
      <t>ユウリョウ</t>
    </rPh>
    <rPh sb="3" eb="6">
      <t>リョウシュウショウ</t>
    </rPh>
    <rPh sb="6" eb="8">
      <t>テンプ</t>
    </rPh>
    <phoneticPr fontId="1"/>
  </si>
  <si>
    <t>編曲使用許諾の必要な場合 確認方法</t>
    <rPh sb="0" eb="2">
      <t>ヘンキョク</t>
    </rPh>
    <rPh sb="2" eb="4">
      <t>シヨウ</t>
    </rPh>
    <rPh sb="4" eb="6">
      <t>キョダク</t>
    </rPh>
    <rPh sb="7" eb="9">
      <t>ヒツヨウ</t>
    </rPh>
    <rPh sb="10" eb="12">
      <t>バアイ</t>
    </rPh>
    <rPh sb="13" eb="15">
      <t>カクニン</t>
    </rPh>
    <rPh sb="15" eb="17">
      <t>ホウホウ</t>
    </rPh>
    <phoneticPr fontId="1"/>
  </si>
  <si>
    <t>確認日</t>
    <rPh sb="0" eb="2">
      <t>カクニン</t>
    </rPh>
    <rPh sb="2" eb="3">
      <t>ビ</t>
    </rPh>
    <phoneticPr fontId="1"/>
  </si>
  <si>
    <t>確認相手先</t>
    <rPh sb="0" eb="2">
      <t>カクニン</t>
    </rPh>
    <rPh sb="2" eb="5">
      <t>アイテサキ</t>
    </rPh>
    <phoneticPr fontId="1"/>
  </si>
  <si>
    <t>社名</t>
    <rPh sb="0" eb="2">
      <t>シャメイ</t>
    </rPh>
    <phoneticPr fontId="1"/>
  </si>
  <si>
    <t>担当者</t>
    <rPh sb="0" eb="3">
      <t>タントウシャ</t>
    </rPh>
    <phoneticPr fontId="1"/>
  </si>
  <si>
    <t>電話番号</t>
    <rPh sb="0" eb="2">
      <t>デンワ</t>
    </rPh>
    <rPh sb="2" eb="4">
      <t>バンゴウ</t>
    </rPh>
    <phoneticPr fontId="1"/>
  </si>
  <si>
    <t>出演団体担当者</t>
    <rPh sb="0" eb="2">
      <t>シュツエン</t>
    </rPh>
    <rPh sb="2" eb="4">
      <t>ダンタイ</t>
    </rPh>
    <rPh sb="4" eb="7">
      <t>タントウシャ</t>
    </rPh>
    <phoneticPr fontId="1"/>
  </si>
  <si>
    <t>使用料の有無</t>
    <rPh sb="0" eb="3">
      <t>シヨウリョウ</t>
    </rPh>
    <rPh sb="4" eb="6">
      <t>ウム</t>
    </rPh>
    <phoneticPr fontId="1"/>
  </si>
  <si>
    <t>⇒④のみ選択</t>
    <rPh sb="4" eb="6">
      <t>センタク</t>
    </rPh>
    <phoneticPr fontId="1"/>
  </si>
  <si>
    <r>
      <t>・使用許諾に関係する書類の写しは</t>
    </r>
    <r>
      <rPr>
        <b/>
        <sz val="9"/>
        <color rgb="FFFF0000"/>
        <rFont val="ＭＳ Ｐゴシック"/>
        <family val="3"/>
        <charset val="128"/>
        <scheme val="minor"/>
      </rPr>
      <t>Ａ４サイズ</t>
    </r>
    <r>
      <rPr>
        <sz val="9"/>
        <rFont val="ＭＳ Ｐゴシック"/>
        <family val="3"/>
        <charset val="128"/>
        <scheme val="minor"/>
      </rPr>
      <t>にて</t>
    </r>
    <r>
      <rPr>
        <sz val="9"/>
        <color theme="1"/>
        <rFont val="ＭＳ Ｐゴシック"/>
        <family val="3"/>
        <charset val="128"/>
        <scheme val="minor"/>
      </rPr>
      <t>添付してください</t>
    </r>
    <rPh sb="1" eb="3">
      <t>シヨウ</t>
    </rPh>
    <rPh sb="3" eb="5">
      <t>キョダク</t>
    </rPh>
    <rPh sb="6" eb="8">
      <t>カンケイ</t>
    </rPh>
    <rPh sb="10" eb="12">
      <t>ショルイ</t>
    </rPh>
    <rPh sb="13" eb="14">
      <t>ウツ</t>
    </rPh>
    <rPh sb="23" eb="25">
      <t>テンプ</t>
    </rPh>
    <phoneticPr fontId="1"/>
  </si>
  <si>
    <r>
      <t>・使用許諾が必要の場合で確認書がある場合その</t>
    </r>
    <r>
      <rPr>
        <b/>
        <sz val="9"/>
        <color rgb="FFFF0000"/>
        <rFont val="ＭＳ Ｐゴシック"/>
        <family val="3"/>
        <charset val="128"/>
        <scheme val="minor"/>
      </rPr>
      <t>証明書類、</t>
    </r>
    <r>
      <rPr>
        <sz val="9"/>
        <rFont val="ＭＳ Ｐゴシック"/>
        <family val="3"/>
        <charset val="128"/>
        <scheme val="minor"/>
      </rPr>
      <t>また許諾が有料の場合は</t>
    </r>
    <rPh sb="1" eb="3">
      <t>シヨウ</t>
    </rPh>
    <rPh sb="3" eb="5">
      <t>キョダク</t>
    </rPh>
    <rPh sb="6" eb="8">
      <t>ヒツヨウ</t>
    </rPh>
    <rPh sb="9" eb="11">
      <t>バアイ</t>
    </rPh>
    <rPh sb="12" eb="15">
      <t>カクニンショ</t>
    </rPh>
    <rPh sb="18" eb="20">
      <t>バアイ</t>
    </rPh>
    <rPh sb="22" eb="25">
      <t>ショウメイショ</t>
    </rPh>
    <rPh sb="25" eb="26">
      <t>ルイ</t>
    </rPh>
    <rPh sb="29" eb="31">
      <t>キョダク</t>
    </rPh>
    <phoneticPr fontId="1"/>
  </si>
  <si>
    <r>
      <t>　その</t>
    </r>
    <r>
      <rPr>
        <b/>
        <sz val="9"/>
        <color rgb="FFFF0000"/>
        <rFont val="ＭＳ Ｐゴシック"/>
        <family val="3"/>
        <charset val="128"/>
        <scheme val="minor"/>
      </rPr>
      <t>許諾料の領収証</t>
    </r>
    <r>
      <rPr>
        <sz val="9"/>
        <rFont val="ＭＳ Ｐゴシック"/>
        <family val="3"/>
        <charset val="128"/>
        <scheme val="minor"/>
      </rPr>
      <t>の添付</t>
    </r>
    <r>
      <rPr>
        <sz val="9"/>
        <color theme="1"/>
        <rFont val="ＭＳ Ｐゴシック"/>
        <family val="3"/>
        <charset val="128"/>
        <scheme val="minor"/>
      </rPr>
      <t>が必要</t>
    </r>
    <rPh sb="11" eb="13">
      <t>テンプ</t>
    </rPh>
    <phoneticPr fontId="1"/>
  </si>
  <si>
    <t>　　　　確認事項</t>
    <rPh sb="4" eb="6">
      <t>カクニン</t>
    </rPh>
    <rPh sb="6" eb="8">
      <t>ジコウ</t>
    </rPh>
    <phoneticPr fontId="1"/>
  </si>
  <si>
    <t>曲数に合わせて上から順番に下記入力をしてください</t>
    <rPh sb="0" eb="1">
      <t>キョク</t>
    </rPh>
    <rPh sb="1" eb="2">
      <t>スウ</t>
    </rPh>
    <rPh sb="3" eb="4">
      <t>ア</t>
    </rPh>
    <rPh sb="7" eb="8">
      <t>ウエ</t>
    </rPh>
    <rPh sb="10" eb="12">
      <t>ジュンバン</t>
    </rPh>
    <rPh sb="13" eb="15">
      <t>カキ</t>
    </rPh>
    <rPh sb="15" eb="17">
      <t>ニュウリョク</t>
    </rPh>
    <phoneticPr fontId="1"/>
  </si>
  <si>
    <t>下記の特殊効果について使用申請をいたします。</t>
    <rPh sb="0" eb="2">
      <t>カキ</t>
    </rPh>
    <rPh sb="3" eb="5">
      <t>トクシュ</t>
    </rPh>
    <rPh sb="5" eb="7">
      <t>コウカ</t>
    </rPh>
    <rPh sb="11" eb="13">
      <t>シヨウ</t>
    </rPh>
    <rPh sb="13" eb="15">
      <t>シンセイ</t>
    </rPh>
    <phoneticPr fontId="1"/>
  </si>
  <si>
    <t>年月日</t>
    <rPh sb="0" eb="3">
      <t>ネンガッピ</t>
    </rPh>
    <phoneticPr fontId="1"/>
  </si>
  <si>
    <t>上記申請項目のうち、可能と認めた物に限り使用を許可いたします。</t>
    <rPh sb="0" eb="2">
      <t>ジョウキ</t>
    </rPh>
    <rPh sb="2" eb="4">
      <t>シンセイ</t>
    </rPh>
    <rPh sb="4" eb="6">
      <t>コウモク</t>
    </rPh>
    <rPh sb="10" eb="12">
      <t>カノウ</t>
    </rPh>
    <rPh sb="13" eb="14">
      <t>ミト</t>
    </rPh>
    <rPh sb="16" eb="17">
      <t>モノ</t>
    </rPh>
    <rPh sb="18" eb="19">
      <t>カギ</t>
    </rPh>
    <rPh sb="20" eb="22">
      <t>シヨウ</t>
    </rPh>
    <rPh sb="23" eb="25">
      <t>キョカ</t>
    </rPh>
    <phoneticPr fontId="1"/>
  </si>
  <si>
    <t>氏名</t>
    <rPh sb="0" eb="2">
      <t>シメイ</t>
    </rPh>
    <phoneticPr fontId="1"/>
  </si>
  <si>
    <t>書類送付先と同じ</t>
    <rPh sb="0" eb="2">
      <t>ショルイ</t>
    </rPh>
    <rPh sb="2" eb="4">
      <t>ソウフ</t>
    </rPh>
    <rPh sb="4" eb="5">
      <t>サキ</t>
    </rPh>
    <rPh sb="6" eb="7">
      <t>オナ</t>
    </rPh>
    <phoneticPr fontId="1"/>
  </si>
  <si>
    <t>その他の連絡先</t>
    <rPh sb="2" eb="3">
      <t>タ</t>
    </rPh>
    <rPh sb="4" eb="7">
      <t>レンラクサキ</t>
    </rPh>
    <phoneticPr fontId="1"/>
  </si>
  <si>
    <t>選択してください</t>
    <rPh sb="0" eb="2">
      <t>センタク</t>
    </rPh>
    <phoneticPr fontId="1"/>
  </si>
  <si>
    <t>-</t>
    <phoneticPr fontId="1"/>
  </si>
  <si>
    <t>furigana</t>
    <phoneticPr fontId="1"/>
  </si>
  <si>
    <t>tel</t>
    <phoneticPr fontId="1"/>
  </si>
  <si>
    <t>fax</t>
    <phoneticPr fontId="1"/>
  </si>
  <si>
    <t>keitai</t>
    <phoneticPr fontId="1"/>
  </si>
  <si>
    <t>email</t>
    <phoneticPr fontId="1"/>
  </si>
  <si>
    <t>書類提出日</t>
    <rPh sb="0" eb="2">
      <t>ショルイ</t>
    </rPh>
    <rPh sb="2" eb="4">
      <t>テイシュツ</t>
    </rPh>
    <rPh sb="4" eb="5">
      <t>ビ</t>
    </rPh>
    <phoneticPr fontId="1"/>
  </si>
  <si>
    <t>団体名</t>
  </si>
  <si>
    <t>書類送付先 氏名ふりがな</t>
  </si>
  <si>
    <t>構成</t>
  </si>
  <si>
    <t>編成</t>
  </si>
  <si>
    <t>カラーガードの有無</t>
  </si>
  <si>
    <t>◆ｶﾗｰｶﾞｰﾄﾞｽﾄﾚｯﾁｴﾘｱ</t>
    <phoneticPr fontId="1"/>
  </si>
  <si>
    <r>
      <t>【印刷会社発送用データ】　</t>
    </r>
    <r>
      <rPr>
        <sz val="11"/>
        <color rgb="FFFFCCFF"/>
        <rFont val="ＭＳ Ｐゴシック"/>
        <family val="3"/>
        <charset val="128"/>
      </rPr>
      <t>■</t>
    </r>
    <r>
      <rPr>
        <sz val="11"/>
        <rFont val="ＭＳ Ｐゴシック"/>
        <family val="3"/>
        <charset val="128"/>
      </rPr>
      <t>の領域をコピー&amp;ペースト</t>
    </r>
    <rPh sb="1" eb="3">
      <t>インサツ</t>
    </rPh>
    <rPh sb="3" eb="5">
      <t>ガイシャ</t>
    </rPh>
    <rPh sb="5" eb="7">
      <t>ハッソウ</t>
    </rPh>
    <rPh sb="7" eb="8">
      <t>ヨウ</t>
    </rPh>
    <rPh sb="15" eb="17">
      <t>リョウイキ</t>
    </rPh>
    <phoneticPr fontId="54"/>
  </si>
  <si>
    <t>推薦都県名：</t>
    <phoneticPr fontId="54"/>
  </si>
  <si>
    <t>団体名：</t>
    <rPh sb="0" eb="2">
      <t>ダンタイ</t>
    </rPh>
    <rPh sb="2" eb="3">
      <t>メイ</t>
    </rPh>
    <phoneticPr fontId="54"/>
  </si>
  <si>
    <t>演目〈テーマ〉：</t>
    <phoneticPr fontId="54"/>
  </si>
  <si>
    <t>【校正責任者】</t>
    <rPh sb="1" eb="3">
      <t>コウセイ</t>
    </rPh>
    <rPh sb="3" eb="6">
      <t>セキニンシャ</t>
    </rPh>
    <phoneticPr fontId="54"/>
  </si>
  <si>
    <t>氏名</t>
    <rPh sb="0" eb="2">
      <t>シメイ</t>
    </rPh>
    <phoneticPr fontId="54"/>
  </si>
  <si>
    <t>氏名フリガナ</t>
    <rPh sb="0" eb="2">
      <t>シメイ</t>
    </rPh>
    <phoneticPr fontId="54"/>
  </si>
  <si>
    <t>電話番号</t>
    <rPh sb="0" eb="2">
      <t>デンワ</t>
    </rPh>
    <rPh sb="2" eb="4">
      <t>バンゴウ</t>
    </rPh>
    <phoneticPr fontId="54"/>
  </si>
  <si>
    <t>FAX</t>
    <phoneticPr fontId="54"/>
  </si>
  <si>
    <t>携帯電話</t>
    <rPh sb="0" eb="2">
      <t>ケイタイ</t>
    </rPh>
    <rPh sb="2" eb="4">
      <t>デンワ</t>
    </rPh>
    <phoneticPr fontId="54"/>
  </si>
  <si>
    <t>E-mail(PC)</t>
    <phoneticPr fontId="54"/>
  </si>
  <si>
    <t>【掲載内容】</t>
    <rPh sb="1" eb="3">
      <t>ケイサイ</t>
    </rPh>
    <rPh sb="3" eb="5">
      <t>ナイヨウ</t>
    </rPh>
    <phoneticPr fontId="54"/>
  </si>
  <si>
    <t>№</t>
    <phoneticPr fontId="54"/>
  </si>
  <si>
    <t>役職</t>
    <rPh sb="0" eb="2">
      <t>ヤクショク</t>
    </rPh>
    <phoneticPr fontId="54"/>
  </si>
  <si>
    <t>【写真提出方法】</t>
    <rPh sb="1" eb="3">
      <t>シャシン</t>
    </rPh>
    <rPh sb="3" eb="5">
      <t>テイシュツ</t>
    </rPh>
    <rPh sb="5" eb="7">
      <t>ホウホウ</t>
    </rPh>
    <phoneticPr fontId="54"/>
  </si>
  <si>
    <t>団体名：</t>
    <phoneticPr fontId="54"/>
  </si>
  <si>
    <t>№</t>
    <phoneticPr fontId="1"/>
  </si>
  <si>
    <t>学年</t>
    <rPh sb="0" eb="2">
      <t>ガクネン</t>
    </rPh>
    <phoneticPr fontId="1"/>
  </si>
  <si>
    <t>構成メンバー</t>
    <rPh sb="0" eb="2">
      <t>コウセイ</t>
    </rPh>
    <phoneticPr fontId="1"/>
  </si>
  <si>
    <t>◆写真について</t>
    <rPh sb="1" eb="3">
      <t>シャシン</t>
    </rPh>
    <phoneticPr fontId="1"/>
  </si>
  <si>
    <t>写真の提出が必要です。写真の種類を選択してください</t>
    <rPh sb="0" eb="2">
      <t>シャシン</t>
    </rPh>
    <rPh sb="3" eb="5">
      <t>テイシュツ</t>
    </rPh>
    <rPh sb="6" eb="8">
      <t>ヒツヨウ</t>
    </rPh>
    <rPh sb="11" eb="13">
      <t>シャシン</t>
    </rPh>
    <rPh sb="14" eb="16">
      <t>シュルイ</t>
    </rPh>
    <rPh sb="17" eb="19">
      <t>センタク</t>
    </rPh>
    <phoneticPr fontId="1"/>
  </si>
  <si>
    <t>掲載役職・氏名</t>
    <rPh sb="0" eb="2">
      <t>ケイサイ</t>
    </rPh>
    <rPh sb="2" eb="4">
      <t>ヤクショク</t>
    </rPh>
    <rPh sb="5" eb="7">
      <t>シメイ</t>
    </rPh>
    <phoneticPr fontId="1"/>
  </si>
  <si>
    <t>JPEGデータ+プリントアウト</t>
  </si>
  <si>
    <t>個人の特定できる写真を利用する場合は、その個人にプログラムへの掲載の承諾を得てください</t>
    <rPh sb="0" eb="2">
      <t>コジン</t>
    </rPh>
    <rPh sb="3" eb="5">
      <t>トクテイ</t>
    </rPh>
    <rPh sb="8" eb="10">
      <t>シャシン</t>
    </rPh>
    <rPh sb="11" eb="13">
      <t>リヨウ</t>
    </rPh>
    <rPh sb="15" eb="17">
      <t>バアイ</t>
    </rPh>
    <rPh sb="21" eb="23">
      <t>コジン</t>
    </rPh>
    <rPh sb="31" eb="33">
      <t>ケイサイ</t>
    </rPh>
    <rPh sb="34" eb="36">
      <t>ショウダク</t>
    </rPh>
    <rPh sb="37" eb="38">
      <t>エ</t>
    </rPh>
    <phoneticPr fontId="1"/>
  </si>
  <si>
    <t>プリント写真のみ</t>
    <phoneticPr fontId="1"/>
  </si>
  <si>
    <t>裏面に団体名・構成（〇〇の部）を必ず記入し、郵送にて提出してください。</t>
    <phoneticPr fontId="1"/>
  </si>
  <si>
    <t>Ａ４普通紙にプリントアウトし、裏面に団体名・構成（〇〇の部）を必ず記入してください、データはメール添付又はプリントアウトと一緒に郵送にて提出してください。</t>
    <rPh sb="15" eb="17">
      <t>ウラメン</t>
    </rPh>
    <rPh sb="18" eb="20">
      <t>ダンタイ</t>
    </rPh>
    <rPh sb="20" eb="21">
      <t>メイ</t>
    </rPh>
    <rPh sb="22" eb="24">
      <t>コウセイ</t>
    </rPh>
    <rPh sb="28" eb="29">
      <t>ブ</t>
    </rPh>
    <rPh sb="31" eb="32">
      <t>カナラ</t>
    </rPh>
    <rPh sb="33" eb="35">
      <t>キニュウ</t>
    </rPh>
    <rPh sb="49" eb="51">
      <t>テンプ</t>
    </rPh>
    <rPh sb="51" eb="52">
      <t>マタ</t>
    </rPh>
    <rPh sb="61" eb="63">
      <t>イッショ</t>
    </rPh>
    <rPh sb="64" eb="66">
      <t>ユウソウ</t>
    </rPh>
    <rPh sb="68" eb="70">
      <t>テイシュツ</t>
    </rPh>
    <phoneticPr fontId="1"/>
  </si>
  <si>
    <t>代表者</t>
    <rPh sb="0" eb="3">
      <t>ダイヒョウシャ</t>
    </rPh>
    <phoneticPr fontId="1"/>
  </si>
  <si>
    <t>使用方法（大きさ寸法）</t>
    <rPh sb="0" eb="2">
      <t>シヨウ</t>
    </rPh>
    <rPh sb="2" eb="4">
      <t>ホウホウ</t>
    </rPh>
    <rPh sb="5" eb="6">
      <t>オオ</t>
    </rPh>
    <rPh sb="8" eb="10">
      <t>スンポウ</t>
    </rPh>
    <phoneticPr fontId="1"/>
  </si>
  <si>
    <t>使用物</t>
    <rPh sb="0" eb="2">
      <t>シヨウ</t>
    </rPh>
    <rPh sb="2" eb="3">
      <t>ブツ</t>
    </rPh>
    <phoneticPr fontId="1"/>
  </si>
  <si>
    <t>数量</t>
    <rPh sb="0" eb="2">
      <t>スウリョウ</t>
    </rPh>
    <phoneticPr fontId="1"/>
  </si>
  <si>
    <t>可否</t>
    <rPh sb="0" eb="2">
      <t>カヒ</t>
    </rPh>
    <phoneticPr fontId="1"/>
  </si>
  <si>
    <t>可　・　否</t>
    <rPh sb="0" eb="1">
      <t>カ</t>
    </rPh>
    <rPh sb="4" eb="5">
      <t>イナ</t>
    </rPh>
    <phoneticPr fontId="1"/>
  </si>
  <si>
    <t>※器物（プロップ等）の申請は必要ありません。ただし大会当日に</t>
    <rPh sb="1" eb="3">
      <t>キブツ</t>
    </rPh>
    <rPh sb="8" eb="9">
      <t>トウ</t>
    </rPh>
    <rPh sb="11" eb="13">
      <t>シンセイ</t>
    </rPh>
    <rPh sb="14" eb="16">
      <t>ヒツヨウ</t>
    </rPh>
    <rPh sb="25" eb="27">
      <t>タイカイ</t>
    </rPh>
    <rPh sb="27" eb="29">
      <t>トウジツ</t>
    </rPh>
    <phoneticPr fontId="1"/>
  </si>
  <si>
    <t>　　サイズチェックをすることがありますのでご注意ください</t>
    <rPh sb="22" eb="24">
      <t>チュウイ</t>
    </rPh>
    <phoneticPr fontId="1"/>
  </si>
  <si>
    <t>　　写真並びに使用物の作成図や取扱説明書等の添付が必要です</t>
    <rPh sb="2" eb="4">
      <t>シャシン</t>
    </rPh>
    <rPh sb="4" eb="5">
      <t>ナラ</t>
    </rPh>
    <rPh sb="7" eb="9">
      <t>シヨウ</t>
    </rPh>
    <rPh sb="9" eb="10">
      <t>ブツ</t>
    </rPh>
    <rPh sb="11" eb="13">
      <t>サクセイ</t>
    </rPh>
    <rPh sb="13" eb="14">
      <t>ズ</t>
    </rPh>
    <rPh sb="15" eb="17">
      <t>トリアツカ</t>
    </rPh>
    <rPh sb="17" eb="20">
      <t>セツメイショ</t>
    </rPh>
    <rPh sb="20" eb="21">
      <t>トウ</t>
    </rPh>
    <rPh sb="22" eb="24">
      <t>テンプ</t>
    </rPh>
    <rPh sb="25" eb="27">
      <t>ヒツヨウ</t>
    </rPh>
    <phoneticPr fontId="1"/>
  </si>
  <si>
    <t>　　申請があった団体へは、後日回答を送付いたします。</t>
    <phoneticPr fontId="1"/>
  </si>
  <si>
    <t>※使用する場合は下記に具体的にご記入ください</t>
    <rPh sb="1" eb="3">
      <t>シヨウ</t>
    </rPh>
    <rPh sb="5" eb="7">
      <t>バアイ</t>
    </rPh>
    <rPh sb="8" eb="10">
      <t>カキ</t>
    </rPh>
    <rPh sb="11" eb="14">
      <t>グタイテキ</t>
    </rPh>
    <rPh sb="16" eb="18">
      <t>キニュウ</t>
    </rPh>
    <phoneticPr fontId="1"/>
  </si>
  <si>
    <t>特殊効果を使用する</t>
    <rPh sb="0" eb="2">
      <t>トクシュ</t>
    </rPh>
    <rPh sb="2" eb="4">
      <t>コウカ</t>
    </rPh>
    <rPh sb="5" eb="7">
      <t>シヨウ</t>
    </rPh>
    <phoneticPr fontId="1"/>
  </si>
  <si>
    <t>特殊効果を使用しない</t>
    <rPh sb="0" eb="2">
      <t>トクシュ</t>
    </rPh>
    <rPh sb="2" eb="4">
      <t>コウカ</t>
    </rPh>
    <rPh sb="5" eb="7">
      <t>シヨウ</t>
    </rPh>
    <phoneticPr fontId="1"/>
  </si>
  <si>
    <t>使用物入力</t>
    <rPh sb="0" eb="2">
      <t>シヨウ</t>
    </rPh>
    <rPh sb="2" eb="3">
      <t>ブツ</t>
    </rPh>
    <rPh sb="3" eb="5">
      <t>ニュウリョク</t>
    </rPh>
    <phoneticPr fontId="1"/>
  </si>
  <si>
    <t>使用方法（大きさ寸法）入力</t>
    <rPh sb="0" eb="2">
      <t>シヨウ</t>
    </rPh>
    <rPh sb="2" eb="4">
      <t>ホウホウ</t>
    </rPh>
    <rPh sb="5" eb="6">
      <t>オオ</t>
    </rPh>
    <rPh sb="8" eb="10">
      <t>スンポウ</t>
    </rPh>
    <rPh sb="11" eb="13">
      <t>ニュウリョク</t>
    </rPh>
    <phoneticPr fontId="1"/>
  </si>
  <si>
    <t>◆写真および動画の撮影・販売・二次使用について</t>
    <rPh sb="1" eb="3">
      <t>シャシン</t>
    </rPh>
    <rPh sb="6" eb="8">
      <t>ドウガ</t>
    </rPh>
    <rPh sb="9" eb="11">
      <t>サツエイ</t>
    </rPh>
    <rPh sb="12" eb="14">
      <t>ハンバイ</t>
    </rPh>
    <rPh sb="15" eb="17">
      <t>ニジ</t>
    </rPh>
    <rPh sb="17" eb="19">
      <t>シヨウ</t>
    </rPh>
    <phoneticPr fontId="1"/>
  </si>
  <si>
    <t>写真及び動画の撮影・販売は当協会の指定業者が行います。撮影された写真及び</t>
    <rPh sb="0" eb="2">
      <t>シャシン</t>
    </rPh>
    <rPh sb="2" eb="3">
      <t>オヨ</t>
    </rPh>
    <rPh sb="4" eb="6">
      <t>ドウガ</t>
    </rPh>
    <rPh sb="7" eb="9">
      <t>サツエイ</t>
    </rPh>
    <rPh sb="10" eb="12">
      <t>ハンバイ</t>
    </rPh>
    <rPh sb="13" eb="16">
      <t>トウキョウカイ</t>
    </rPh>
    <rPh sb="17" eb="19">
      <t>シテイ</t>
    </rPh>
    <rPh sb="19" eb="21">
      <t>ギョウシャ</t>
    </rPh>
    <rPh sb="22" eb="23">
      <t>オコナ</t>
    </rPh>
    <rPh sb="27" eb="29">
      <t>サツエイ</t>
    </rPh>
    <phoneticPr fontId="1"/>
  </si>
  <si>
    <t>動画（ＤＶＤ等）の著作権は日本マーチングバンド協会関東支部に帰属します</t>
    <rPh sb="0" eb="2">
      <t>ドウガ</t>
    </rPh>
    <rPh sb="6" eb="7">
      <t>トウ</t>
    </rPh>
    <rPh sb="9" eb="12">
      <t>チョサクケン</t>
    </rPh>
    <rPh sb="13" eb="15">
      <t>ニホン</t>
    </rPh>
    <rPh sb="23" eb="25">
      <t>キョウカイ</t>
    </rPh>
    <rPh sb="25" eb="27">
      <t>カントウ</t>
    </rPh>
    <rPh sb="27" eb="29">
      <t>シブ</t>
    </rPh>
    <rPh sb="30" eb="32">
      <t>キゾク</t>
    </rPh>
    <phoneticPr fontId="1"/>
  </si>
  <si>
    <t>日本マーチングバンド協会関東支部指定業者により、写真、動画の撮影・販売をされることを</t>
    <rPh sb="0" eb="2">
      <t>ニホン</t>
    </rPh>
    <rPh sb="10" eb="12">
      <t>キョウカイ</t>
    </rPh>
    <rPh sb="12" eb="14">
      <t>カントウ</t>
    </rPh>
    <rPh sb="14" eb="16">
      <t>シブ</t>
    </rPh>
    <rPh sb="16" eb="18">
      <t>シテイ</t>
    </rPh>
    <rPh sb="18" eb="20">
      <t>ギョウシャ</t>
    </rPh>
    <rPh sb="24" eb="26">
      <t>シャシン</t>
    </rPh>
    <rPh sb="27" eb="29">
      <t>ドウガ</t>
    </rPh>
    <rPh sb="30" eb="32">
      <t>サツエイ</t>
    </rPh>
    <rPh sb="33" eb="35">
      <t>ハンバイ</t>
    </rPh>
    <phoneticPr fontId="1"/>
  </si>
  <si>
    <t>数量入力</t>
    <rPh sb="0" eb="2">
      <t>スウリョウ</t>
    </rPh>
    <rPh sb="2" eb="4">
      <t>ニュウリョク</t>
    </rPh>
    <phoneticPr fontId="1"/>
  </si>
  <si>
    <t>選択すると提出方法が表示されます</t>
    <rPh sb="0" eb="2">
      <t>センタク</t>
    </rPh>
    <rPh sb="5" eb="7">
      <t>テイシュツ</t>
    </rPh>
    <rPh sb="7" eb="9">
      <t>ホウホウ</t>
    </rPh>
    <rPh sb="10" eb="12">
      <t>ヒョウジ</t>
    </rPh>
    <phoneticPr fontId="1"/>
  </si>
  <si>
    <t>推薦都県名</t>
    <rPh sb="2" eb="4">
      <t>トケン</t>
    </rPh>
    <rPh sb="4" eb="5">
      <t>メイ</t>
    </rPh>
    <phoneticPr fontId="6"/>
  </si>
  <si>
    <t>所属長 役職</t>
  </si>
  <si>
    <t>所属長 氏名</t>
  </si>
  <si>
    <t>書類送付先 〒</t>
  </si>
  <si>
    <t>書類送付先 住所</t>
    <rPh sb="0" eb="2">
      <t>ショルイ</t>
    </rPh>
    <rPh sb="2" eb="4">
      <t>ソウフ</t>
    </rPh>
    <rPh sb="4" eb="5">
      <t>サキ</t>
    </rPh>
    <phoneticPr fontId="3"/>
  </si>
  <si>
    <t>書類送付先 氏名</t>
  </si>
  <si>
    <t>書類送付先 電話番号</t>
  </si>
  <si>
    <t>書類送付先 FAX</t>
  </si>
  <si>
    <t>書類送付先 携帯電話</t>
  </si>
  <si>
    <t>書類送付先 E-mail（PC）</t>
  </si>
  <si>
    <t>当日連絡先</t>
    <rPh sb="0" eb="2">
      <t>トウジツ</t>
    </rPh>
    <rPh sb="2" eb="5">
      <t>レンラクサキ</t>
    </rPh>
    <phoneticPr fontId="3"/>
  </si>
  <si>
    <t>当日連絡先 氏名</t>
    <rPh sb="0" eb="2">
      <t>トウジツ</t>
    </rPh>
    <rPh sb="2" eb="5">
      <t>レンラクサキ</t>
    </rPh>
    <phoneticPr fontId="3"/>
  </si>
  <si>
    <t>当日連絡先 氏名ふりがな</t>
    <rPh sb="6" eb="8">
      <t>シメイ</t>
    </rPh>
    <phoneticPr fontId="3"/>
  </si>
  <si>
    <t>当日連絡先 携帯電話</t>
    <rPh sb="8" eb="10">
      <t>デンワ</t>
    </rPh>
    <phoneticPr fontId="3"/>
  </si>
  <si>
    <t>楽器編成</t>
    <rPh sb="0" eb="2">
      <t>ガッキ</t>
    </rPh>
    <phoneticPr fontId="6"/>
  </si>
  <si>
    <t>構成メンバー数</t>
    <rPh sb="0" eb="2">
      <t>コウセイ</t>
    </rPh>
    <rPh sb="6" eb="7">
      <t>スウ</t>
    </rPh>
    <phoneticPr fontId="3"/>
  </si>
  <si>
    <t>登録引率者1</t>
    <rPh sb="0" eb="2">
      <t>トウロク</t>
    </rPh>
    <rPh sb="2" eb="5">
      <t>インソツシャ</t>
    </rPh>
    <phoneticPr fontId="3"/>
  </si>
  <si>
    <t>登録引率者2</t>
    <rPh sb="0" eb="2">
      <t>トウロク</t>
    </rPh>
    <rPh sb="2" eb="5">
      <t>インソツシャ</t>
    </rPh>
    <phoneticPr fontId="3"/>
  </si>
  <si>
    <t>登録引率者3</t>
    <rPh sb="0" eb="2">
      <t>トウロク</t>
    </rPh>
    <rPh sb="2" eb="5">
      <t>インソツシャ</t>
    </rPh>
    <phoneticPr fontId="3"/>
  </si>
  <si>
    <t>登録引率者4</t>
    <rPh sb="0" eb="2">
      <t>トウロク</t>
    </rPh>
    <rPh sb="2" eb="5">
      <t>インソツシャ</t>
    </rPh>
    <phoneticPr fontId="3"/>
  </si>
  <si>
    <t>登録引率者数</t>
    <rPh sb="0" eb="2">
      <t>トウロク</t>
    </rPh>
    <rPh sb="2" eb="5">
      <t>インソツシャ</t>
    </rPh>
    <rPh sb="5" eb="6">
      <t>スウ</t>
    </rPh>
    <phoneticPr fontId="3"/>
  </si>
  <si>
    <t>払込予定日</t>
    <rPh sb="0" eb="2">
      <t>ハライコミ</t>
    </rPh>
    <rPh sb="2" eb="4">
      <t>ヨテイ</t>
    </rPh>
    <rPh sb="4" eb="5">
      <t>ビ</t>
    </rPh>
    <phoneticPr fontId="3"/>
  </si>
  <si>
    <t>団体参加費</t>
    <rPh sb="0" eb="2">
      <t>ダンタイ</t>
    </rPh>
    <rPh sb="2" eb="5">
      <t>サンカヒ</t>
    </rPh>
    <phoneticPr fontId="3"/>
  </si>
  <si>
    <t>個人参加費 合計</t>
    <rPh sb="0" eb="2">
      <t>コジン</t>
    </rPh>
    <rPh sb="2" eb="4">
      <t>サンカ</t>
    </rPh>
    <rPh sb="4" eb="5">
      <t>ヒ</t>
    </rPh>
    <rPh sb="6" eb="8">
      <t>ゴウケイ</t>
    </rPh>
    <phoneticPr fontId="3"/>
  </si>
  <si>
    <t>特殊効果</t>
    <rPh sb="0" eb="2">
      <t>トクシュ</t>
    </rPh>
    <rPh sb="2" eb="4">
      <t>コウカ</t>
    </rPh>
    <phoneticPr fontId="3"/>
  </si>
  <si>
    <t>プロップの使用</t>
    <rPh sb="5" eb="7">
      <t>シヨウ</t>
    </rPh>
    <phoneticPr fontId="3"/>
  </si>
  <si>
    <t>チューニングルームの使用</t>
    <rPh sb="10" eb="12">
      <t>シヨウ</t>
    </rPh>
    <phoneticPr fontId="3"/>
  </si>
  <si>
    <t>CG（カラーガード）ストレッチエリアの使用</t>
  </si>
  <si>
    <t>ピット楽器の使用</t>
    <rPh sb="3" eb="5">
      <t>ガッキ</t>
    </rPh>
    <rPh sb="6" eb="8">
      <t>シヨウ</t>
    </rPh>
    <phoneticPr fontId="3"/>
  </si>
  <si>
    <t>DVD撮影</t>
    <rPh sb="3" eb="5">
      <t>サツエイ</t>
    </rPh>
    <phoneticPr fontId="3"/>
  </si>
  <si>
    <t>二次使用</t>
    <rPh sb="0" eb="2">
      <t>ニジ</t>
    </rPh>
    <rPh sb="2" eb="4">
      <t>シヨウ</t>
    </rPh>
    <phoneticPr fontId="3"/>
  </si>
  <si>
    <t>2t</t>
  </si>
  <si>
    <t>2tロング</t>
  </si>
  <si>
    <t>4t</t>
  </si>
  <si>
    <t>4tロング</t>
  </si>
  <si>
    <t>その他</t>
    <rPh sb="2" eb="3">
      <t>タ</t>
    </rPh>
    <phoneticPr fontId="3"/>
  </si>
  <si>
    <t>その他 車種</t>
    <rPh sb="2" eb="3">
      <t>タ</t>
    </rPh>
    <rPh sb="4" eb="6">
      <t>シャシュ</t>
    </rPh>
    <phoneticPr fontId="3"/>
  </si>
  <si>
    <t>マイクロ（小型）</t>
    <rPh sb="5" eb="7">
      <t>コガタ</t>
    </rPh>
    <phoneticPr fontId="3"/>
  </si>
  <si>
    <t>中型</t>
    <rPh sb="0" eb="2">
      <t>チュウガタ</t>
    </rPh>
    <phoneticPr fontId="3"/>
  </si>
  <si>
    <t>大型</t>
    <rPh sb="0" eb="2">
      <t>オオガタ</t>
    </rPh>
    <phoneticPr fontId="3"/>
  </si>
  <si>
    <t>トラック 台数合計</t>
    <rPh sb="5" eb="7">
      <t>ダイスウ</t>
    </rPh>
    <rPh sb="7" eb="9">
      <t>ゴウケイ</t>
    </rPh>
    <phoneticPr fontId="3"/>
  </si>
  <si>
    <t>トラック 駐車料金単価</t>
    <rPh sb="5" eb="7">
      <t>チュウシャ</t>
    </rPh>
    <rPh sb="7" eb="9">
      <t>リョウキン</t>
    </rPh>
    <rPh sb="9" eb="11">
      <t>タンカ</t>
    </rPh>
    <phoneticPr fontId="3"/>
  </si>
  <si>
    <t>トラック 駐車料金合計</t>
    <rPh sb="5" eb="7">
      <t>チュウシャ</t>
    </rPh>
    <rPh sb="7" eb="9">
      <t>リョウキン</t>
    </rPh>
    <rPh sb="9" eb="11">
      <t>ゴウケイ</t>
    </rPh>
    <phoneticPr fontId="3"/>
  </si>
  <si>
    <t>バス 台数合計</t>
    <rPh sb="3" eb="5">
      <t>ダイスウ</t>
    </rPh>
    <rPh sb="5" eb="7">
      <t>ゴウケイ</t>
    </rPh>
    <phoneticPr fontId="3"/>
  </si>
  <si>
    <t>校正責任者</t>
    <rPh sb="0" eb="2">
      <t>コウセイ</t>
    </rPh>
    <rPh sb="2" eb="5">
      <t>セキニンシャ</t>
    </rPh>
    <phoneticPr fontId="3"/>
  </si>
  <si>
    <t>校正責任者 氏名</t>
    <rPh sb="0" eb="2">
      <t>コウセイ</t>
    </rPh>
    <rPh sb="2" eb="5">
      <t>セキニンシャ</t>
    </rPh>
    <rPh sb="6" eb="8">
      <t>シメイ</t>
    </rPh>
    <phoneticPr fontId="3"/>
  </si>
  <si>
    <t>校正責任者 氏名ふりがな</t>
    <rPh sb="0" eb="2">
      <t>コウセイ</t>
    </rPh>
    <rPh sb="2" eb="5">
      <t>セキニンシャ</t>
    </rPh>
    <rPh sb="6" eb="8">
      <t>シメイ</t>
    </rPh>
    <phoneticPr fontId="3"/>
  </si>
  <si>
    <t>校正責任者 電話番号</t>
    <rPh sb="0" eb="2">
      <t>コウセイ</t>
    </rPh>
    <rPh sb="2" eb="5">
      <t>セキニンシャ</t>
    </rPh>
    <rPh sb="6" eb="8">
      <t>デンワ</t>
    </rPh>
    <rPh sb="8" eb="10">
      <t>バンゴウ</t>
    </rPh>
    <phoneticPr fontId="3"/>
  </si>
  <si>
    <t>校正責任者 FAX</t>
    <rPh sb="0" eb="2">
      <t>コウセイ</t>
    </rPh>
    <rPh sb="2" eb="5">
      <t>セキニンシャ</t>
    </rPh>
    <phoneticPr fontId="3"/>
  </si>
  <si>
    <t>校正責任者 携帯電話</t>
    <rPh sb="0" eb="2">
      <t>コウセイ</t>
    </rPh>
    <rPh sb="2" eb="5">
      <t>セキニンシャ</t>
    </rPh>
    <rPh sb="6" eb="8">
      <t>ケイタイ</t>
    </rPh>
    <rPh sb="8" eb="10">
      <t>デンワ</t>
    </rPh>
    <phoneticPr fontId="3"/>
  </si>
  <si>
    <t>校正責任者 E-mail(PC)</t>
    <rPh sb="0" eb="2">
      <t>コウセイ</t>
    </rPh>
    <rPh sb="2" eb="5">
      <t>セキニンシャ</t>
    </rPh>
    <phoneticPr fontId="3"/>
  </si>
  <si>
    <t>団体名ふりがな</t>
    <rPh sb="0" eb="2">
      <t>ダンタイ</t>
    </rPh>
    <rPh sb="2" eb="3">
      <t>メイ</t>
    </rPh>
    <phoneticPr fontId="3"/>
  </si>
  <si>
    <t>演目〈テーマ〉ふりがな</t>
    <rPh sb="0" eb="2">
      <t>エンモク</t>
    </rPh>
    <phoneticPr fontId="3"/>
  </si>
  <si>
    <t>演目〈テーマ〉</t>
  </si>
  <si>
    <t>掲載役職1</t>
    <rPh sb="0" eb="2">
      <t>ケイサイ</t>
    </rPh>
    <rPh sb="2" eb="4">
      <t>ヤクショク</t>
    </rPh>
    <phoneticPr fontId="3"/>
  </si>
  <si>
    <t>掲載氏名1</t>
    <rPh sb="0" eb="2">
      <t>ケイサイ</t>
    </rPh>
    <rPh sb="2" eb="4">
      <t>シメイ</t>
    </rPh>
    <phoneticPr fontId="3"/>
  </si>
  <si>
    <t>掲載役職2</t>
    <rPh sb="0" eb="2">
      <t>ケイサイ</t>
    </rPh>
    <rPh sb="2" eb="4">
      <t>ヤクショク</t>
    </rPh>
    <phoneticPr fontId="3"/>
  </si>
  <si>
    <t>掲載氏名2</t>
    <rPh sb="0" eb="2">
      <t>ケイサイ</t>
    </rPh>
    <rPh sb="2" eb="4">
      <t>シメイ</t>
    </rPh>
    <phoneticPr fontId="3"/>
  </si>
  <si>
    <t>掲載役職3</t>
    <rPh sb="0" eb="2">
      <t>ケイサイ</t>
    </rPh>
    <rPh sb="2" eb="4">
      <t>ヤクショク</t>
    </rPh>
    <phoneticPr fontId="3"/>
  </si>
  <si>
    <t>掲載氏名3</t>
    <rPh sb="0" eb="2">
      <t>ケイサイ</t>
    </rPh>
    <rPh sb="2" eb="4">
      <t>シメイ</t>
    </rPh>
    <phoneticPr fontId="3"/>
  </si>
  <si>
    <t>掲載役職4</t>
    <rPh sb="0" eb="2">
      <t>ケイサイ</t>
    </rPh>
    <rPh sb="2" eb="4">
      <t>ヤクショク</t>
    </rPh>
    <phoneticPr fontId="3"/>
  </si>
  <si>
    <t>掲載氏名4</t>
    <rPh sb="0" eb="2">
      <t>ケイサイ</t>
    </rPh>
    <rPh sb="2" eb="4">
      <t>シメイ</t>
    </rPh>
    <phoneticPr fontId="3"/>
  </si>
  <si>
    <t>掲載役職5</t>
    <rPh sb="0" eb="2">
      <t>ケイサイ</t>
    </rPh>
    <rPh sb="2" eb="4">
      <t>ヤクショク</t>
    </rPh>
    <phoneticPr fontId="3"/>
  </si>
  <si>
    <t>掲載氏名5</t>
    <rPh sb="0" eb="2">
      <t>ケイサイ</t>
    </rPh>
    <rPh sb="2" eb="4">
      <t>シメイ</t>
    </rPh>
    <phoneticPr fontId="3"/>
  </si>
  <si>
    <t>掲載役職6</t>
    <rPh sb="0" eb="2">
      <t>ケイサイ</t>
    </rPh>
    <rPh sb="2" eb="4">
      <t>ヤクショク</t>
    </rPh>
    <phoneticPr fontId="3"/>
  </si>
  <si>
    <t>掲載氏名6</t>
    <rPh sb="0" eb="2">
      <t>ケイサイ</t>
    </rPh>
    <rPh sb="2" eb="4">
      <t>シメイ</t>
    </rPh>
    <phoneticPr fontId="3"/>
  </si>
  <si>
    <t>掲載役職7</t>
    <rPh sb="0" eb="2">
      <t>ケイサイ</t>
    </rPh>
    <rPh sb="2" eb="4">
      <t>ヤクショク</t>
    </rPh>
    <phoneticPr fontId="3"/>
  </si>
  <si>
    <t>掲載氏名7</t>
    <rPh sb="0" eb="2">
      <t>ケイサイ</t>
    </rPh>
    <rPh sb="2" eb="4">
      <t>シメイ</t>
    </rPh>
    <phoneticPr fontId="3"/>
  </si>
  <si>
    <t>掲載役職8</t>
    <rPh sb="0" eb="2">
      <t>ケイサイ</t>
    </rPh>
    <rPh sb="2" eb="4">
      <t>ヤクショク</t>
    </rPh>
    <phoneticPr fontId="3"/>
  </si>
  <si>
    <t>掲載氏名8</t>
    <rPh sb="0" eb="2">
      <t>ケイサイ</t>
    </rPh>
    <rPh sb="2" eb="4">
      <t>シメイ</t>
    </rPh>
    <phoneticPr fontId="3"/>
  </si>
  <si>
    <t>掲載役職9</t>
    <rPh sb="0" eb="2">
      <t>ケイサイ</t>
    </rPh>
    <rPh sb="2" eb="4">
      <t>ヤクショク</t>
    </rPh>
    <phoneticPr fontId="3"/>
  </si>
  <si>
    <t>掲載氏名9</t>
    <rPh sb="0" eb="2">
      <t>ケイサイ</t>
    </rPh>
    <rPh sb="2" eb="4">
      <t>シメイ</t>
    </rPh>
    <phoneticPr fontId="3"/>
  </si>
  <si>
    <t>掲載役職10</t>
    <rPh sb="0" eb="2">
      <t>ケイサイ</t>
    </rPh>
    <rPh sb="2" eb="4">
      <t>ヤクショク</t>
    </rPh>
    <phoneticPr fontId="3"/>
  </si>
  <si>
    <t>掲載氏名10</t>
    <rPh sb="0" eb="2">
      <t>ケイサイ</t>
    </rPh>
    <rPh sb="2" eb="4">
      <t>シメイ</t>
    </rPh>
    <phoneticPr fontId="3"/>
  </si>
  <si>
    <t>掲載役職11</t>
    <rPh sb="0" eb="2">
      <t>ケイサイ</t>
    </rPh>
    <rPh sb="2" eb="4">
      <t>ヤクショク</t>
    </rPh>
    <phoneticPr fontId="3"/>
  </si>
  <si>
    <t>掲載氏名11</t>
    <rPh sb="0" eb="2">
      <t>ケイサイ</t>
    </rPh>
    <rPh sb="2" eb="4">
      <t>シメイ</t>
    </rPh>
    <phoneticPr fontId="3"/>
  </si>
  <si>
    <t>掲載役職12</t>
    <rPh sb="0" eb="2">
      <t>ケイサイ</t>
    </rPh>
    <rPh sb="2" eb="4">
      <t>ヤクショク</t>
    </rPh>
    <phoneticPr fontId="3"/>
  </si>
  <si>
    <t>掲載氏名12</t>
    <rPh sb="0" eb="2">
      <t>ケイサイ</t>
    </rPh>
    <rPh sb="2" eb="4">
      <t>シメイ</t>
    </rPh>
    <phoneticPr fontId="3"/>
  </si>
  <si>
    <t>写真提出方法</t>
    <rPh sb="0" eb="2">
      <t>シャシン</t>
    </rPh>
    <rPh sb="2" eb="4">
      <t>テイシュツ</t>
    </rPh>
    <rPh sb="4" eb="6">
      <t>ホウホウ</t>
    </rPh>
    <phoneticPr fontId="3"/>
  </si>
  <si>
    <t>上記提出の『演奏利用明細書』と同じ曲数、同じ曲目を入力してください</t>
    <rPh sb="0" eb="2">
      <t>ジョウキ</t>
    </rPh>
    <rPh sb="2" eb="4">
      <t>テイシュツ</t>
    </rPh>
    <rPh sb="6" eb="8">
      <t>エンソウ</t>
    </rPh>
    <rPh sb="8" eb="10">
      <t>リヨウ</t>
    </rPh>
    <rPh sb="10" eb="13">
      <t>メイサイショ</t>
    </rPh>
    <rPh sb="15" eb="16">
      <t>オナ</t>
    </rPh>
    <rPh sb="17" eb="18">
      <t>キョク</t>
    </rPh>
    <rPh sb="18" eb="19">
      <t>スウ</t>
    </rPh>
    <rPh sb="20" eb="21">
      <t>オナ</t>
    </rPh>
    <rPh sb="22" eb="24">
      <t>キョクモク</t>
    </rPh>
    <rPh sb="25" eb="27">
      <t>ニュウリョク</t>
    </rPh>
    <phoneticPr fontId="1"/>
  </si>
  <si>
    <t>⇒②選択へ進む</t>
    <rPh sb="2" eb="4">
      <t>センタク</t>
    </rPh>
    <rPh sb="5" eb="6">
      <t>スス</t>
    </rPh>
    <phoneticPr fontId="1"/>
  </si>
  <si>
    <t>構成</t>
    <rPh sb="0" eb="2">
      <t>コウセイ</t>
    </rPh>
    <phoneticPr fontId="1"/>
  </si>
  <si>
    <t>編成</t>
    <rPh sb="0" eb="2">
      <t>ヘンセイ</t>
    </rPh>
    <phoneticPr fontId="1"/>
  </si>
  <si>
    <t>予定の場合</t>
    <rPh sb="3" eb="5">
      <t>バアイ</t>
    </rPh>
    <phoneticPr fontId="1"/>
  </si>
  <si>
    <t>はじめにお読みください</t>
    <rPh sb="5" eb="6">
      <t>ヨ</t>
    </rPh>
    <phoneticPr fontId="1"/>
  </si>
  <si>
    <t>◆注意事項</t>
    <rPh sb="1" eb="3">
      <t>チュウイ</t>
    </rPh>
    <rPh sb="3" eb="5">
      <t>ジコウ</t>
    </rPh>
    <phoneticPr fontId="1"/>
  </si>
  <si>
    <t>実施要項をよく読み、間違いのないように入力してください。</t>
    <rPh sb="0" eb="2">
      <t>ジッシ</t>
    </rPh>
    <rPh sb="2" eb="4">
      <t>ヨウコウ</t>
    </rPh>
    <rPh sb="7" eb="8">
      <t>ヨ</t>
    </rPh>
    <rPh sb="10" eb="12">
      <t>マチガ</t>
    </rPh>
    <rPh sb="19" eb="21">
      <t>ニュウリョク</t>
    </rPh>
    <phoneticPr fontId="1"/>
  </si>
  <si>
    <t>関東大会　参加申込書入力にあたって</t>
    <rPh sb="0" eb="2">
      <t>カントウ</t>
    </rPh>
    <rPh sb="2" eb="4">
      <t>タイカイ</t>
    </rPh>
    <rPh sb="5" eb="7">
      <t>サンカ</t>
    </rPh>
    <rPh sb="7" eb="10">
      <t>モウシコミショ</t>
    </rPh>
    <rPh sb="10" eb="12">
      <t>ニュウリョク</t>
    </rPh>
    <phoneticPr fontId="1"/>
  </si>
  <si>
    <t>◆入力手順</t>
    <rPh sb="1" eb="3">
      <t>ニュウリョク</t>
    </rPh>
    <rPh sb="3" eb="5">
      <t>テジュン</t>
    </rPh>
    <phoneticPr fontId="1"/>
  </si>
  <si>
    <t>上記の入力漏れがないかご確認ください</t>
    <rPh sb="0" eb="2">
      <t>ジョウキ</t>
    </rPh>
    <rPh sb="3" eb="5">
      <t>ニュウリョク</t>
    </rPh>
    <rPh sb="5" eb="6">
      <t>モ</t>
    </rPh>
    <rPh sb="12" eb="14">
      <t>カクニン</t>
    </rPh>
    <phoneticPr fontId="1"/>
  </si>
  <si>
    <t>音楽著作権使用許諾の入力は上から順番に入力してください</t>
    <rPh sb="0" eb="2">
      <t>オンガク</t>
    </rPh>
    <rPh sb="2" eb="5">
      <t>チョサクケン</t>
    </rPh>
    <rPh sb="5" eb="7">
      <t>シヨウ</t>
    </rPh>
    <rPh sb="7" eb="9">
      <t>キョダク</t>
    </rPh>
    <rPh sb="10" eb="12">
      <t>ニュウリョク</t>
    </rPh>
    <rPh sb="13" eb="14">
      <t>ウエ</t>
    </rPh>
    <rPh sb="16" eb="18">
      <t>ジュンバン</t>
    </rPh>
    <rPh sb="19" eb="21">
      <t>ニュウリョク</t>
    </rPh>
    <phoneticPr fontId="1"/>
  </si>
  <si>
    <t>入力箇所の指示が表示されるので入力箇所を間違わないようにお願いします</t>
    <rPh sb="0" eb="2">
      <t>ニュウリョク</t>
    </rPh>
    <rPh sb="2" eb="4">
      <t>カショ</t>
    </rPh>
    <rPh sb="5" eb="7">
      <t>シジ</t>
    </rPh>
    <rPh sb="8" eb="10">
      <t>ヒョウジ</t>
    </rPh>
    <rPh sb="15" eb="17">
      <t>ニュウリョク</t>
    </rPh>
    <rPh sb="17" eb="19">
      <t>カショ</t>
    </rPh>
    <rPh sb="20" eb="22">
      <t>マチガ</t>
    </rPh>
    <rPh sb="29" eb="30">
      <t>ネガ</t>
    </rPh>
    <phoneticPr fontId="1"/>
  </si>
  <si>
    <t>◆プリントアウト</t>
    <phoneticPr fontId="1"/>
  </si>
  <si>
    <t>自動に完成されますので印刷してください</t>
    <phoneticPr fontId="1"/>
  </si>
  <si>
    <t>③音楽著作関係入力</t>
    <phoneticPr fontId="1"/>
  </si>
  <si>
    <t>⑤プログラム掲載入力</t>
    <phoneticPr fontId="1"/>
  </si>
  <si>
    <t>④アンケート・特殊効果入力</t>
    <phoneticPr fontId="1"/>
  </si>
  <si>
    <t>①参加申込書　　押印が必要です</t>
    <rPh sb="1" eb="3">
      <t>サンカ</t>
    </rPh>
    <rPh sb="3" eb="6">
      <t>モウシコミショ</t>
    </rPh>
    <rPh sb="8" eb="10">
      <t>オウイン</t>
    </rPh>
    <rPh sb="11" eb="13">
      <t>ヒツヨウ</t>
    </rPh>
    <phoneticPr fontId="1"/>
  </si>
  <si>
    <t>参加申込書類</t>
    <rPh sb="0" eb="2">
      <t>サンカ</t>
    </rPh>
    <rPh sb="2" eb="4">
      <t>モウシコミ</t>
    </rPh>
    <rPh sb="4" eb="6">
      <t>ショルイ</t>
    </rPh>
    <phoneticPr fontId="1"/>
  </si>
  <si>
    <t>提出必要書類一覧</t>
    <rPh sb="0" eb="2">
      <t>テイシュツ</t>
    </rPh>
    <rPh sb="2" eb="4">
      <t>ヒツヨウ</t>
    </rPh>
    <rPh sb="4" eb="6">
      <t>ショルイ</t>
    </rPh>
    <rPh sb="6" eb="8">
      <t>イチラン</t>
    </rPh>
    <phoneticPr fontId="1"/>
  </si>
  <si>
    <t>提出の必要な書類に○印が付きます。ご確認ください</t>
    <rPh sb="0" eb="2">
      <t>テイシュツ</t>
    </rPh>
    <rPh sb="3" eb="5">
      <t>ヒツヨウ</t>
    </rPh>
    <rPh sb="6" eb="8">
      <t>ショルイ</t>
    </rPh>
    <rPh sb="10" eb="11">
      <t>シルシ</t>
    </rPh>
    <rPh sb="12" eb="13">
      <t>ツ</t>
    </rPh>
    <rPh sb="18" eb="20">
      <t>カクニン</t>
    </rPh>
    <phoneticPr fontId="1"/>
  </si>
  <si>
    <t>必要添付書類はA4 にて添付してください</t>
    <rPh sb="0" eb="2">
      <t>ヒツヨウ</t>
    </rPh>
    <rPh sb="2" eb="4">
      <t>テンプ</t>
    </rPh>
    <rPh sb="4" eb="6">
      <t>ショルイ</t>
    </rPh>
    <rPh sb="12" eb="14">
      <t>テンプ</t>
    </rPh>
    <phoneticPr fontId="1"/>
  </si>
  <si>
    <t>尚、封筒裏面の「提出書類チェックシート」の「団体チェック」欄に、同封書類のチェック</t>
    <rPh sb="0" eb="1">
      <t>ナオ</t>
    </rPh>
    <rPh sb="2" eb="4">
      <t>フウトウ</t>
    </rPh>
    <rPh sb="4" eb="6">
      <t>ウラメン</t>
    </rPh>
    <rPh sb="8" eb="10">
      <t>テイシュツ</t>
    </rPh>
    <rPh sb="10" eb="12">
      <t>ショルイ</t>
    </rPh>
    <rPh sb="22" eb="24">
      <t>ダンタイ</t>
    </rPh>
    <rPh sb="29" eb="30">
      <t>ラン</t>
    </rPh>
    <rPh sb="32" eb="34">
      <t>ドウフウ</t>
    </rPh>
    <rPh sb="34" eb="36">
      <t>ショルイ</t>
    </rPh>
    <phoneticPr fontId="1"/>
  </si>
  <si>
    <t>をしてください。</t>
    <phoneticPr fontId="1"/>
  </si>
  <si>
    <t>◆データ提出方法</t>
    <rPh sb="4" eb="6">
      <t>テイシュツ</t>
    </rPh>
    <rPh sb="6" eb="8">
      <t>ホウホウ</t>
    </rPh>
    <phoneticPr fontId="1"/>
  </si>
  <si>
    <t>◆書類提出方法</t>
    <rPh sb="1" eb="3">
      <t>ショルイ</t>
    </rPh>
    <rPh sb="3" eb="5">
      <t>テイシュツ</t>
    </rPh>
    <rPh sb="5" eb="7">
      <t>ホウホウ</t>
    </rPh>
    <phoneticPr fontId="1"/>
  </si>
  <si>
    <t>CD-R等に保存して郵送してください</t>
    <phoneticPr fontId="1"/>
  </si>
  <si>
    <t>著作に関する提出書類のコピーは、全てA4片面で印刷してください</t>
    <rPh sb="0" eb="2">
      <t>チョサク</t>
    </rPh>
    <rPh sb="3" eb="4">
      <t>カン</t>
    </rPh>
    <rPh sb="6" eb="8">
      <t>テイシュツ</t>
    </rPh>
    <rPh sb="8" eb="10">
      <t>ショルイ</t>
    </rPh>
    <rPh sb="16" eb="17">
      <t>スベ</t>
    </rPh>
    <rPh sb="20" eb="22">
      <t>カタメン</t>
    </rPh>
    <rPh sb="23" eb="25">
      <t>インサツ</t>
    </rPh>
    <phoneticPr fontId="1"/>
  </si>
  <si>
    <t>◆その他</t>
    <rPh sb="3" eb="4">
      <t>タ</t>
    </rPh>
    <phoneticPr fontId="1"/>
  </si>
  <si>
    <t>・入力の際、セルの移動の操作はリンクが壊れる恐れがありますのでご注意ください</t>
    <rPh sb="1" eb="3">
      <t>ニュウリョク</t>
    </rPh>
    <rPh sb="4" eb="5">
      <t>サイ</t>
    </rPh>
    <rPh sb="9" eb="11">
      <t>イドウ</t>
    </rPh>
    <rPh sb="12" eb="14">
      <t>ソウサ</t>
    </rPh>
    <rPh sb="19" eb="20">
      <t>コワ</t>
    </rPh>
    <rPh sb="22" eb="23">
      <t>オソ</t>
    </rPh>
    <rPh sb="32" eb="34">
      <t>チュウイ</t>
    </rPh>
    <phoneticPr fontId="1"/>
  </si>
  <si>
    <t>・提出頂いた書類は、原則として返却いたしませんのであらかじめご了承ください</t>
    <rPh sb="1" eb="3">
      <t>テイシュツ</t>
    </rPh>
    <rPh sb="3" eb="4">
      <t>イタダ</t>
    </rPh>
    <rPh sb="6" eb="8">
      <t>ショルイ</t>
    </rPh>
    <rPh sb="10" eb="12">
      <t>ゲンソク</t>
    </rPh>
    <rPh sb="15" eb="17">
      <t>ヘンキャク</t>
    </rPh>
    <rPh sb="31" eb="33">
      <t>リョウショウ</t>
    </rPh>
    <phoneticPr fontId="1"/>
  </si>
  <si>
    <t>・このファイルから上部大会の出場申込書へコピー＆ペーストすることも可能ですが</t>
    <rPh sb="9" eb="11">
      <t>ジョウブ</t>
    </rPh>
    <rPh sb="11" eb="13">
      <t>タイカイ</t>
    </rPh>
    <rPh sb="14" eb="16">
      <t>シュツジョウ</t>
    </rPh>
    <rPh sb="16" eb="18">
      <t>モウシコミ</t>
    </rPh>
    <rPh sb="18" eb="19">
      <t>ショ</t>
    </rPh>
    <rPh sb="33" eb="35">
      <t>カノウ</t>
    </rPh>
    <phoneticPr fontId="1"/>
  </si>
  <si>
    <t>　申込書の内容に相違がありますので十分ご注意ください</t>
    <rPh sb="1" eb="4">
      <t>モウシコミショ</t>
    </rPh>
    <rPh sb="5" eb="7">
      <t>ナイヨウ</t>
    </rPh>
    <rPh sb="8" eb="10">
      <t>ソウイ</t>
    </rPh>
    <rPh sb="17" eb="19">
      <t>ジュウブン</t>
    </rPh>
    <rPh sb="20" eb="22">
      <t>チュウイ</t>
    </rPh>
    <phoneticPr fontId="1"/>
  </si>
  <si>
    <t>ご不明な点はお気軽にお問い合わせください</t>
    <rPh sb="1" eb="3">
      <t>フメイ</t>
    </rPh>
    <rPh sb="4" eb="5">
      <t>テン</t>
    </rPh>
    <rPh sb="7" eb="9">
      <t>キガル</t>
    </rPh>
    <rPh sb="11" eb="12">
      <t>ト</t>
    </rPh>
    <rPh sb="13" eb="14">
      <t>ア</t>
    </rPh>
    <phoneticPr fontId="1"/>
  </si>
  <si>
    <t>（日本マーチングバンド協会関東支部 事務局 内）</t>
  </si>
  <si>
    <t>関東大会専用E-mail ： mb.contest.kanto@m-bkanto.org</t>
    <phoneticPr fontId="1"/>
  </si>
  <si>
    <t>入力済のこのファイルを関東大会専用E-mailに添付して送信、または</t>
    <rPh sb="0" eb="2">
      <t>ニュウリョク</t>
    </rPh>
    <rPh sb="2" eb="3">
      <t>ズ</t>
    </rPh>
    <rPh sb="24" eb="26">
      <t>テンプ</t>
    </rPh>
    <rPh sb="28" eb="30">
      <t>ソウシン</t>
    </rPh>
    <phoneticPr fontId="1"/>
  </si>
  <si>
    <t>氏名ふりがな</t>
    <rPh sb="0" eb="2">
      <t>シメイ</t>
    </rPh>
    <phoneticPr fontId="1"/>
  </si>
  <si>
    <t>ふりがな</t>
    <phoneticPr fontId="1"/>
  </si>
  <si>
    <t>参加申込書</t>
    <rPh sb="0" eb="2">
      <t>サンカ</t>
    </rPh>
    <rPh sb="2" eb="5">
      <t>モウシコミショ</t>
    </rPh>
    <phoneticPr fontId="1"/>
  </si>
  <si>
    <t>　　　　　特殊効果使用申請書</t>
    <rPh sb="5" eb="7">
      <t>トクシュ</t>
    </rPh>
    <rPh sb="7" eb="9">
      <t>コウカ</t>
    </rPh>
    <rPh sb="9" eb="11">
      <t>シヨウ</t>
    </rPh>
    <rPh sb="11" eb="14">
      <t>シンセイショ</t>
    </rPh>
    <phoneticPr fontId="1"/>
  </si>
  <si>
    <t>②特殊効果使用申請書　（使用しない場合は必要ありません）</t>
    <rPh sb="1" eb="3">
      <t>トクシュ</t>
    </rPh>
    <rPh sb="3" eb="5">
      <t>コウカ</t>
    </rPh>
    <rPh sb="5" eb="7">
      <t>シヨウ</t>
    </rPh>
    <rPh sb="7" eb="10">
      <t>シンセイショ</t>
    </rPh>
    <rPh sb="12" eb="14">
      <t>シヨウ</t>
    </rPh>
    <rPh sb="17" eb="19">
      <t>バアイ</t>
    </rPh>
    <rPh sb="20" eb="22">
      <t>ヒツヨウ</t>
    </rPh>
    <phoneticPr fontId="1"/>
  </si>
  <si>
    <t>もう1度間違いがないか確認をお願いします</t>
    <rPh sb="3" eb="4">
      <t>ド</t>
    </rPh>
    <rPh sb="4" eb="6">
      <t>マチガ</t>
    </rPh>
    <rPh sb="11" eb="13">
      <t>カクニン</t>
    </rPh>
    <rPh sb="15" eb="16">
      <t>ネガ</t>
    </rPh>
    <phoneticPr fontId="1"/>
  </si>
  <si>
    <t>②基本入力</t>
    <phoneticPr fontId="1"/>
  </si>
  <si>
    <t>①構成メンバー名簿入力</t>
    <phoneticPr fontId="1"/>
  </si>
  <si>
    <t>事務局印刷書類2-1</t>
    <rPh sb="5" eb="7">
      <t>ショルイ</t>
    </rPh>
    <phoneticPr fontId="1"/>
  </si>
  <si>
    <t>事務局印刷書類2-2</t>
    <rPh sb="5" eb="7">
      <t>ショルイ</t>
    </rPh>
    <phoneticPr fontId="1"/>
  </si>
  <si>
    <t>あります。また、選択肢のドロップダウンリストが表示されません、</t>
    <rPh sb="8" eb="11">
      <t>センタクシ</t>
    </rPh>
    <phoneticPr fontId="1"/>
  </si>
  <si>
    <t>５種類の緑色見出しのシート全てに順番に入力してください</t>
    <rPh sb="1" eb="3">
      <t>シュルイ</t>
    </rPh>
    <rPh sb="4" eb="6">
      <t>ミドリイロ</t>
    </rPh>
    <rPh sb="6" eb="8">
      <t>ミダ</t>
    </rPh>
    <rPh sb="13" eb="14">
      <t>スベ</t>
    </rPh>
    <rPh sb="16" eb="18">
      <t>ジュンバン</t>
    </rPh>
    <rPh sb="19" eb="21">
      <t>ニュウリョク</t>
    </rPh>
    <phoneticPr fontId="1"/>
  </si>
  <si>
    <t>上記入力が全て終わると提出用参加申込書類・提出一覧（オレンジ色の見出し）が</t>
    <rPh sb="0" eb="2">
      <t>ジョウキ</t>
    </rPh>
    <rPh sb="2" eb="4">
      <t>ニュウリョク</t>
    </rPh>
    <rPh sb="5" eb="6">
      <t>スベ</t>
    </rPh>
    <rPh sb="7" eb="8">
      <t>オ</t>
    </rPh>
    <rPh sb="11" eb="14">
      <t>テイシュツヨウ</t>
    </rPh>
    <rPh sb="14" eb="16">
      <t>サンカ</t>
    </rPh>
    <rPh sb="16" eb="18">
      <t>モウシコミ</t>
    </rPh>
    <rPh sb="18" eb="20">
      <t>ショルイ</t>
    </rPh>
    <rPh sb="21" eb="23">
      <t>テイシュツ</t>
    </rPh>
    <rPh sb="23" eb="25">
      <t>イチラン</t>
    </rPh>
    <rPh sb="30" eb="31">
      <t>イロ</t>
    </rPh>
    <rPh sb="32" eb="34">
      <t>ミダ</t>
    </rPh>
    <phoneticPr fontId="1"/>
  </si>
  <si>
    <t>団体提出書類1</t>
    <rPh sb="2" eb="4">
      <t>テイシュツ</t>
    </rPh>
    <rPh sb="4" eb="6">
      <t>ショルイ</t>
    </rPh>
    <phoneticPr fontId="1"/>
  </si>
  <si>
    <t>団体提出書類2</t>
    <rPh sb="0" eb="2">
      <t>ダンタイ</t>
    </rPh>
    <rPh sb="2" eb="4">
      <t>テイシュツ</t>
    </rPh>
    <rPh sb="4" eb="6">
      <t>ショルイ</t>
    </rPh>
    <phoneticPr fontId="1"/>
  </si>
  <si>
    <t>氏名</t>
    <rPh sb="0" eb="2">
      <t>シメイ</t>
    </rPh>
    <phoneticPr fontId="1"/>
  </si>
  <si>
    <t>年齢</t>
    <rPh sb="0" eb="2">
      <t>ネンレイ</t>
    </rPh>
    <phoneticPr fontId="1"/>
  </si>
  <si>
    <t>学年指揮</t>
    <rPh sb="0" eb="2">
      <t>ガクネン</t>
    </rPh>
    <rPh sb="2" eb="4">
      <t>シキ</t>
    </rPh>
    <phoneticPr fontId="1"/>
  </si>
  <si>
    <t>登録引率者最大数　数によってマスクをかける</t>
    <rPh sb="0" eb="2">
      <t>トウロク</t>
    </rPh>
    <rPh sb="2" eb="5">
      <t>インソツシャ</t>
    </rPh>
    <rPh sb="5" eb="7">
      <t>サイダイ</t>
    </rPh>
    <rPh sb="7" eb="8">
      <t>スウ</t>
    </rPh>
    <rPh sb="9" eb="10">
      <t>カズ</t>
    </rPh>
    <phoneticPr fontId="1"/>
  </si>
  <si>
    <t>氏名に入力するとカウントされます</t>
    <rPh sb="0" eb="2">
      <t>シメイ</t>
    </rPh>
    <rPh sb="3" eb="5">
      <t>ニュウリョク</t>
    </rPh>
    <phoneticPr fontId="1"/>
  </si>
  <si>
    <t>切手を貼って関東支部事務局へご郵送ください。</t>
    <rPh sb="6" eb="8">
      <t>カントウ</t>
    </rPh>
    <rPh sb="8" eb="10">
      <t>シブ</t>
    </rPh>
    <rPh sb="10" eb="13">
      <t>ジムキョク</t>
    </rPh>
    <rPh sb="15" eb="17">
      <t>ユウソウ</t>
    </rPh>
    <phoneticPr fontId="1"/>
  </si>
  <si>
    <t>役職 ： 理事長、学長、学校長、顧問、指揮者、指導、ドラムメジャー、部長等</t>
    <rPh sb="0" eb="2">
      <t>ヤクショク</t>
    </rPh>
    <rPh sb="5" eb="7">
      <t>リジ</t>
    </rPh>
    <rPh sb="7" eb="8">
      <t>チョウ</t>
    </rPh>
    <rPh sb="9" eb="11">
      <t>ガクチョウ</t>
    </rPh>
    <rPh sb="12" eb="15">
      <t>ガッコウチョウ</t>
    </rPh>
    <rPh sb="16" eb="18">
      <t>コモン</t>
    </rPh>
    <rPh sb="19" eb="22">
      <t>シキシャ</t>
    </rPh>
    <rPh sb="23" eb="25">
      <t>シドウ</t>
    </rPh>
    <rPh sb="34" eb="36">
      <t>ブチョウ</t>
    </rPh>
    <rPh sb="36" eb="37">
      <t>ナド</t>
    </rPh>
    <phoneticPr fontId="1"/>
  </si>
  <si>
    <r>
      <t>【保険会社発送用データ】　</t>
    </r>
    <r>
      <rPr>
        <sz val="11"/>
        <color theme="9" tint="0.59999389629810485"/>
        <rFont val="ＭＳ Ｐゴシック"/>
        <family val="3"/>
        <charset val="128"/>
      </rPr>
      <t>■</t>
    </r>
    <r>
      <rPr>
        <sz val="11"/>
        <rFont val="ＭＳ Ｐゴシック"/>
        <family val="3"/>
        <charset val="128"/>
      </rPr>
      <t>の領域をコピー&amp;ペースト</t>
    </r>
    <rPh sb="1" eb="3">
      <t>ホケン</t>
    </rPh>
    <rPh sb="3" eb="5">
      <t>ガイシャ</t>
    </rPh>
    <rPh sb="5" eb="7">
      <t>ハッソウ</t>
    </rPh>
    <rPh sb="7" eb="8">
      <t>ヨウ</t>
    </rPh>
    <phoneticPr fontId="54"/>
  </si>
  <si>
    <r>
      <t>プリントアウトした</t>
    </r>
    <r>
      <rPr>
        <b/>
        <sz val="11"/>
        <color theme="1"/>
        <rFont val="ＭＳ Ｐゴシック"/>
        <family val="3"/>
        <charset val="128"/>
        <scheme val="minor"/>
      </rPr>
      <t>参加申込書類</t>
    </r>
    <r>
      <rPr>
        <sz val="11"/>
        <color theme="1"/>
        <rFont val="ＭＳ Ｐゴシック"/>
        <family val="2"/>
        <charset val="128"/>
        <scheme val="minor"/>
      </rPr>
      <t>と</t>
    </r>
    <r>
      <rPr>
        <b/>
        <sz val="11"/>
        <color theme="1"/>
        <rFont val="ＭＳ Ｐゴシック"/>
        <family val="3"/>
        <charset val="128"/>
        <scheme val="minor"/>
      </rPr>
      <t>各種提出必要書類</t>
    </r>
    <r>
      <rPr>
        <sz val="11"/>
        <color theme="1"/>
        <rFont val="ＭＳ Ｐゴシック"/>
        <family val="2"/>
        <charset val="128"/>
        <scheme val="minor"/>
      </rPr>
      <t>を所定の封筒に入れ、</t>
    </r>
    <rPh sb="9" eb="11">
      <t>サンカ</t>
    </rPh>
    <rPh sb="11" eb="13">
      <t>モウシコミ</t>
    </rPh>
    <rPh sb="13" eb="15">
      <t>ショルイ</t>
    </rPh>
    <rPh sb="16" eb="18">
      <t>カクシュ</t>
    </rPh>
    <rPh sb="18" eb="20">
      <t>テイシュツ</t>
    </rPh>
    <rPh sb="20" eb="22">
      <t>ヒツヨウ</t>
    </rPh>
    <rPh sb="22" eb="24">
      <t>ショルイ</t>
    </rPh>
    <rPh sb="25" eb="27">
      <t>ショテイ</t>
    </rPh>
    <rPh sb="28" eb="30">
      <t>フウトウ</t>
    </rPh>
    <rPh sb="31" eb="32">
      <t>イ</t>
    </rPh>
    <phoneticPr fontId="1"/>
  </si>
  <si>
    <t>数字・英語にも（読み方）をふって下さい　司会者用の資料になります</t>
    <rPh sb="3" eb="5">
      <t>エイゴ</t>
    </rPh>
    <rPh sb="20" eb="24">
      <t>シカイシャヨウ</t>
    </rPh>
    <rPh sb="25" eb="27">
      <t>シリョウ</t>
    </rPh>
    <phoneticPr fontId="1"/>
  </si>
  <si>
    <t>例　１８１２の場合⇒いちはちいちに？　せんはっぴゃくじゅうに？　</t>
    <phoneticPr fontId="1"/>
  </si>
  <si>
    <t>団体確認用</t>
    <rPh sb="0" eb="2">
      <t>ダンタイ</t>
    </rPh>
    <rPh sb="2" eb="5">
      <t>カクニンヨウ</t>
    </rPh>
    <phoneticPr fontId="1"/>
  </si>
  <si>
    <t>・構成メンバー氏名は、必ずその個人に登録の承諾を得たうえで入力してください</t>
    <rPh sb="1" eb="3">
      <t>コウセイ</t>
    </rPh>
    <rPh sb="7" eb="9">
      <t>シメイ</t>
    </rPh>
    <rPh sb="11" eb="12">
      <t>カナラ</t>
    </rPh>
    <rPh sb="15" eb="17">
      <t>コジン</t>
    </rPh>
    <rPh sb="18" eb="20">
      <t>トウロク</t>
    </rPh>
    <rPh sb="21" eb="23">
      <t>ショウダク</t>
    </rPh>
    <rPh sb="24" eb="25">
      <t>エ</t>
    </rPh>
    <rPh sb="29" eb="31">
      <t>ニュウリョク</t>
    </rPh>
    <phoneticPr fontId="1"/>
  </si>
  <si>
    <t>2行目をコピーし　右クリック形式を選択して貼り付け⇒「値と数値の書式」を選択し貼り付ける</t>
    <rPh sb="1" eb="3">
      <t>ギョウメ</t>
    </rPh>
    <rPh sb="9" eb="10">
      <t>ミギ</t>
    </rPh>
    <rPh sb="14" eb="16">
      <t>ケイシキ</t>
    </rPh>
    <rPh sb="17" eb="19">
      <t>センタク</t>
    </rPh>
    <rPh sb="21" eb="22">
      <t>ハ</t>
    </rPh>
    <rPh sb="23" eb="24">
      <t>ツ</t>
    </rPh>
    <rPh sb="27" eb="28">
      <t>アタイ</t>
    </rPh>
    <rPh sb="29" eb="31">
      <t>スウチ</t>
    </rPh>
    <rPh sb="32" eb="34">
      <t>ショシキ</t>
    </rPh>
    <rPh sb="36" eb="38">
      <t>センタク</t>
    </rPh>
    <rPh sb="39" eb="40">
      <t>ハ</t>
    </rPh>
    <rPh sb="41" eb="42">
      <t>ツ</t>
    </rPh>
    <phoneticPr fontId="1"/>
  </si>
  <si>
    <r>
      <t>　　　　　　　　　　　　</t>
    </r>
    <r>
      <rPr>
        <b/>
        <sz val="9"/>
        <color rgb="FF0070C0"/>
        <rFont val="ＭＳ Ｐゴシック"/>
        <family val="3"/>
        <charset val="128"/>
        <scheme val="minor"/>
      </rPr>
      <t>一般の部</t>
    </r>
    <r>
      <rPr>
        <sz val="9"/>
        <color theme="1"/>
        <rFont val="ＭＳ Ｐゴシック"/>
        <family val="3"/>
        <charset val="128"/>
        <scheme val="minor"/>
      </rPr>
      <t>では、指揮者が大人の場合は</t>
    </r>
    <r>
      <rPr>
        <b/>
        <sz val="9"/>
        <color rgb="FFFF0000"/>
        <rFont val="ＭＳ Ｐゴシック"/>
        <family val="3"/>
        <charset val="128"/>
        <scheme val="minor"/>
      </rPr>
      <t>≪なし≫</t>
    </r>
    <rPh sb="12" eb="14">
      <t>イッパン</t>
    </rPh>
    <rPh sb="15" eb="16">
      <t>ブ</t>
    </rPh>
    <rPh sb="19" eb="22">
      <t>シキシャ</t>
    </rPh>
    <rPh sb="23" eb="25">
      <t>オトナ</t>
    </rPh>
    <rPh sb="26" eb="28">
      <t>バアイ</t>
    </rPh>
    <phoneticPr fontId="1"/>
  </si>
  <si>
    <r>
      <t>　　　　　　　　　　　　　　　　　　　　　　指揮者が学生の場合は</t>
    </r>
    <r>
      <rPr>
        <b/>
        <sz val="9"/>
        <color rgb="FFFF0000"/>
        <rFont val="ＭＳ Ｐゴシック"/>
        <family val="3"/>
        <charset val="128"/>
        <scheme val="minor"/>
      </rPr>
      <t>≪学年≫</t>
    </r>
    <r>
      <rPr>
        <sz val="9"/>
        <color theme="1"/>
        <rFont val="ＭＳ Ｐゴシック"/>
        <family val="3"/>
        <charset val="128"/>
        <scheme val="minor"/>
      </rPr>
      <t>を選択してください</t>
    </r>
    <rPh sb="22" eb="25">
      <t>シキシャ</t>
    </rPh>
    <phoneticPr fontId="1"/>
  </si>
  <si>
    <r>
      <t>　　　　　　　　　　　　　　　人数は</t>
    </r>
    <r>
      <rPr>
        <b/>
        <sz val="9"/>
        <color rgb="FFFF0000"/>
        <rFont val="ＭＳ Ｐゴシック"/>
        <family val="3"/>
        <charset val="128"/>
        <scheme val="minor"/>
      </rPr>
      <t>2名まで</t>
    </r>
    <r>
      <rPr>
        <sz val="9"/>
        <color theme="1"/>
        <rFont val="ＭＳ Ｐゴシック"/>
        <family val="3"/>
        <charset val="128"/>
        <scheme val="minor"/>
      </rPr>
      <t>です。　</t>
    </r>
    <r>
      <rPr>
        <b/>
        <sz val="9"/>
        <color rgb="FFFF0000"/>
        <rFont val="ＭＳ Ｐゴシック"/>
        <family val="3"/>
        <charset val="128"/>
        <scheme val="minor"/>
      </rPr>
      <t>一番上１～２番に入力</t>
    </r>
    <r>
      <rPr>
        <sz val="9"/>
        <color theme="1"/>
        <rFont val="ＭＳ Ｐゴシック"/>
        <family val="3"/>
        <charset val="128"/>
        <scheme val="minor"/>
      </rPr>
      <t>してください</t>
    </r>
    <rPh sb="26" eb="28">
      <t>イチバン</t>
    </rPh>
    <rPh sb="28" eb="29">
      <t>ウエ</t>
    </rPh>
    <rPh sb="32" eb="33">
      <t>バン</t>
    </rPh>
    <rPh sb="34" eb="36">
      <t>ニュウリョク</t>
    </rPh>
    <phoneticPr fontId="1"/>
  </si>
  <si>
    <r>
      <t>・市販の楽譜を利用する場合は、</t>
    </r>
    <r>
      <rPr>
        <b/>
        <sz val="9"/>
        <color rgb="FFFF0000"/>
        <rFont val="ＭＳ Ｐゴシック"/>
        <family val="3"/>
        <charset val="128"/>
        <scheme val="minor"/>
      </rPr>
      <t>購入を証明する領収証等</t>
    </r>
    <r>
      <rPr>
        <sz val="9"/>
        <color theme="1"/>
        <rFont val="ＭＳ Ｐゴシック"/>
        <family val="3"/>
        <charset val="128"/>
        <scheme val="minor"/>
      </rPr>
      <t>の添付が必要</t>
    </r>
    <rPh sb="1" eb="3">
      <t>シハン</t>
    </rPh>
    <rPh sb="4" eb="6">
      <t>ガクフ</t>
    </rPh>
    <rPh sb="7" eb="9">
      <t>リヨウ</t>
    </rPh>
    <rPh sb="11" eb="13">
      <t>バアイ</t>
    </rPh>
    <rPh sb="15" eb="17">
      <t>コウニュウ</t>
    </rPh>
    <rPh sb="18" eb="20">
      <t>ショウメイ</t>
    </rPh>
    <rPh sb="27" eb="29">
      <t>テンプ</t>
    </rPh>
    <rPh sb="30" eb="32">
      <t>ヒツヨウ</t>
    </rPh>
    <phoneticPr fontId="1"/>
  </si>
  <si>
    <t>　（但し、購入が昔の場合などの理由で、購入を証明する領収証等がない場合、その旨を明記して提出する）</t>
    <rPh sb="2" eb="3">
      <t>タダ</t>
    </rPh>
    <rPh sb="15" eb="17">
      <t>リユウ</t>
    </rPh>
    <rPh sb="19" eb="21">
      <t>コウニュウ</t>
    </rPh>
    <rPh sb="22" eb="24">
      <t>ショウメイ</t>
    </rPh>
    <rPh sb="26" eb="29">
      <t>リョウシュウショウ</t>
    </rPh>
    <rPh sb="29" eb="30">
      <t>トウ</t>
    </rPh>
    <rPh sb="33" eb="35">
      <t>バアイ</t>
    </rPh>
    <rPh sb="38" eb="39">
      <t>ムネ</t>
    </rPh>
    <rPh sb="40" eb="42">
      <t>メイキ</t>
    </rPh>
    <rPh sb="44" eb="46">
      <t>テイシュツ</t>
    </rPh>
    <phoneticPr fontId="1"/>
  </si>
  <si>
    <t>※サイレンを使用する場合はその旨をご記入ください</t>
    <rPh sb="6" eb="8">
      <t>シヨウ</t>
    </rPh>
    <rPh sb="10" eb="12">
      <t>バアイ</t>
    </rPh>
    <rPh sb="15" eb="16">
      <t>ムネ</t>
    </rPh>
    <rPh sb="18" eb="20">
      <t>キニュウ</t>
    </rPh>
    <phoneticPr fontId="1"/>
  </si>
  <si>
    <t>■特殊効果申請の必要な使用物</t>
    <rPh sb="1" eb="3">
      <t>トクシュ</t>
    </rPh>
    <rPh sb="3" eb="5">
      <t>コウカ</t>
    </rPh>
    <rPh sb="5" eb="7">
      <t>シンセイ</t>
    </rPh>
    <rPh sb="8" eb="10">
      <t>ヒツヨウ</t>
    </rPh>
    <rPh sb="11" eb="13">
      <t>シヨウ</t>
    </rPh>
    <rPh sb="13" eb="14">
      <t>ブツ</t>
    </rPh>
    <phoneticPr fontId="1"/>
  </si>
  <si>
    <t>　　フラッシュ・ストロボ・各種ライト類（ケミカル類含）等の光の効果を用いたもの全般</t>
    <phoneticPr fontId="1"/>
  </si>
  <si>
    <t>　・サイレンを使用する場合はその旨をご記入ください</t>
    <rPh sb="7" eb="9">
      <t>シヨウ</t>
    </rPh>
    <rPh sb="11" eb="13">
      <t>バアイ</t>
    </rPh>
    <rPh sb="16" eb="17">
      <t>ムネ</t>
    </rPh>
    <rPh sb="19" eb="21">
      <t>キニュウ</t>
    </rPh>
    <phoneticPr fontId="1"/>
  </si>
  <si>
    <t>　　その他サイレンの使用</t>
    <rPh sb="4" eb="5">
      <t>タ</t>
    </rPh>
    <rPh sb="10" eb="12">
      <t>シヨウ</t>
    </rPh>
    <phoneticPr fontId="1"/>
  </si>
  <si>
    <t>その他サイレンの使用</t>
    <rPh sb="2" eb="3">
      <t>タ</t>
    </rPh>
    <rPh sb="8" eb="10">
      <t>シヨウ</t>
    </rPh>
    <phoneticPr fontId="1"/>
  </si>
  <si>
    <t>　・写真並びに使用物の作成図や取扱説明書等の添付してください</t>
    <phoneticPr fontId="1"/>
  </si>
  <si>
    <t>・大会で使用する楽曲に発生する演奏利用料金は大会本部が負担します。</t>
    <rPh sb="1" eb="3">
      <t>タイカイ</t>
    </rPh>
    <rPh sb="4" eb="6">
      <t>シヨウ</t>
    </rPh>
    <rPh sb="8" eb="10">
      <t>ガッキョク</t>
    </rPh>
    <rPh sb="11" eb="13">
      <t>ハッセイ</t>
    </rPh>
    <rPh sb="15" eb="17">
      <t>エンソウ</t>
    </rPh>
    <rPh sb="17" eb="19">
      <t>リヨウ</t>
    </rPh>
    <rPh sb="19" eb="21">
      <t>リョウキン</t>
    </rPh>
    <rPh sb="22" eb="24">
      <t>タイカイ</t>
    </rPh>
    <rPh sb="24" eb="26">
      <t>ホンブ</t>
    </rPh>
    <rPh sb="27" eb="29">
      <t>フタン</t>
    </rPh>
    <phoneticPr fontId="1"/>
  </si>
  <si>
    <t>5氏名</t>
    <rPh sb="1" eb="3">
      <t>シメイ</t>
    </rPh>
    <phoneticPr fontId="1"/>
  </si>
  <si>
    <t>１団体５名まで（全部門・編成共通）</t>
    <rPh sb="1" eb="3">
      <t>ダンタイ</t>
    </rPh>
    <rPh sb="4" eb="5">
      <t>メイ</t>
    </rPh>
    <rPh sb="8" eb="11">
      <t>ゼンブモン</t>
    </rPh>
    <rPh sb="12" eb="14">
      <t>ヘンセイ</t>
    </rPh>
    <rPh sb="14" eb="16">
      <t>キョウツウ</t>
    </rPh>
    <phoneticPr fontId="1"/>
  </si>
  <si>
    <t>搬入出補助員</t>
    <rPh sb="0" eb="3">
      <t>ハンニュウシュツ</t>
    </rPh>
    <rPh sb="3" eb="6">
      <t>ホジョイン</t>
    </rPh>
    <phoneticPr fontId="1"/>
  </si>
  <si>
    <t>◆認識証種類</t>
    <rPh sb="1" eb="3">
      <t>ニンシキ</t>
    </rPh>
    <rPh sb="3" eb="4">
      <t>アカシ</t>
    </rPh>
    <rPh sb="4" eb="6">
      <t>シュルイ</t>
    </rPh>
    <phoneticPr fontId="1"/>
  </si>
  <si>
    <t>ステッカーパス</t>
    <phoneticPr fontId="1"/>
  </si>
  <si>
    <t>◆搬入出補助員</t>
    <rPh sb="1" eb="3">
      <t>ハンニュウ</t>
    </rPh>
    <rPh sb="3" eb="4">
      <t>シュツ</t>
    </rPh>
    <rPh sb="4" eb="7">
      <t>ホジョイン</t>
    </rPh>
    <phoneticPr fontId="1"/>
  </si>
  <si>
    <t>６氏名</t>
    <rPh sb="1" eb="3">
      <t>シメイ</t>
    </rPh>
    <phoneticPr fontId="1"/>
  </si>
  <si>
    <t>７氏名</t>
    <rPh sb="1" eb="3">
      <t>シメイ</t>
    </rPh>
    <phoneticPr fontId="1"/>
  </si>
  <si>
    <t>８氏名</t>
    <rPh sb="1" eb="3">
      <t>シメイ</t>
    </rPh>
    <phoneticPr fontId="1"/>
  </si>
  <si>
    <t>９氏名</t>
    <rPh sb="1" eb="3">
      <t>シメイ</t>
    </rPh>
    <phoneticPr fontId="1"/>
  </si>
  <si>
    <t>10氏名</t>
    <rPh sb="2" eb="4">
      <t>シメイ</t>
    </rPh>
    <phoneticPr fontId="1"/>
  </si>
  <si>
    <t>搬入出補助員名を入力すると登録人数が自動に入ります</t>
    <rPh sb="0" eb="2">
      <t>ハンニュウ</t>
    </rPh>
    <rPh sb="2" eb="3">
      <t>シュツ</t>
    </rPh>
    <rPh sb="3" eb="6">
      <t>ホジョイン</t>
    </rPh>
    <rPh sb="6" eb="7">
      <t>メイ</t>
    </rPh>
    <rPh sb="8" eb="10">
      <t>ニュウリョク</t>
    </rPh>
    <rPh sb="13" eb="15">
      <t>トウロク</t>
    </rPh>
    <rPh sb="15" eb="17">
      <t>ニンズウ</t>
    </rPh>
    <rPh sb="18" eb="20">
      <t>ジドウ</t>
    </rPh>
    <rPh sb="21" eb="22">
      <t>ハイ</t>
    </rPh>
    <phoneticPr fontId="1"/>
  </si>
  <si>
    <t>年齢</t>
    <rPh sb="0" eb="2">
      <t>ネンレイ</t>
    </rPh>
    <phoneticPr fontId="1"/>
  </si>
  <si>
    <t>補助員</t>
    <rPh sb="0" eb="3">
      <t>ホジョイン</t>
    </rPh>
    <phoneticPr fontId="1"/>
  </si>
  <si>
    <t>　　　①団体参加費</t>
    <rPh sb="4" eb="6">
      <t>ダンタイ</t>
    </rPh>
    <rPh sb="6" eb="8">
      <t>サンカ</t>
    </rPh>
    <rPh sb="8" eb="9">
      <t>ヒ</t>
    </rPh>
    <phoneticPr fontId="1"/>
  </si>
  <si>
    <t>　　　②個人参加費</t>
    <rPh sb="4" eb="6">
      <t>コジン</t>
    </rPh>
    <rPh sb="6" eb="8">
      <t>サンカ</t>
    </rPh>
    <rPh sb="8" eb="9">
      <t>ヒ</t>
    </rPh>
    <phoneticPr fontId="1"/>
  </si>
  <si>
    <t>　　　③搬入出補助員</t>
    <rPh sb="4" eb="6">
      <t>ハンニュウ</t>
    </rPh>
    <rPh sb="6" eb="7">
      <t>シュツ</t>
    </rPh>
    <rPh sb="7" eb="10">
      <t>ホジョイン</t>
    </rPh>
    <phoneticPr fontId="1"/>
  </si>
  <si>
    <t>１団体10名まで（全部門・編成共通）</t>
    <rPh sb="1" eb="3">
      <t>ダンタイ</t>
    </rPh>
    <rPh sb="5" eb="6">
      <t>メイ</t>
    </rPh>
    <rPh sb="9" eb="12">
      <t>ゼンブモン</t>
    </rPh>
    <rPh sb="13" eb="15">
      <t>ヘンセイ</t>
    </rPh>
    <rPh sb="15" eb="17">
      <t>キョウツウ</t>
    </rPh>
    <phoneticPr fontId="1"/>
  </si>
  <si>
    <t>５氏名</t>
    <rPh sb="1" eb="3">
      <t>シメイ</t>
    </rPh>
    <phoneticPr fontId="1"/>
  </si>
  <si>
    <t>〒110-0015　東京都台東区東上野1-22-12 荒井ビル2階</t>
    <rPh sb="27" eb="29">
      <t>アライ</t>
    </rPh>
    <phoneticPr fontId="1"/>
  </si>
  <si>
    <t>このデータは、Microsoft Excel 2019で作成されています</t>
    <rPh sb="28" eb="30">
      <t>サクセイ</t>
    </rPh>
    <phoneticPr fontId="1"/>
  </si>
  <si>
    <t>Macや以前のExcelを利用すると予期せぬエラーが発生する可能性が</t>
    <rPh sb="5" eb="7">
      <t>リヨウ</t>
    </rPh>
    <rPh sb="12" eb="14">
      <t>ヨキ</t>
    </rPh>
    <rPh sb="20" eb="22">
      <t>ハッセイ</t>
    </rPh>
    <rPh sb="24" eb="27">
      <t>カノウセイ</t>
    </rPh>
    <phoneticPr fontId="1"/>
  </si>
  <si>
    <r>
      <t>・年齢は</t>
    </r>
    <r>
      <rPr>
        <sz val="9"/>
        <color rgb="FFFF0000"/>
        <rFont val="ＭＳ Ｐゴシック"/>
        <family val="3"/>
        <charset val="128"/>
        <scheme val="minor"/>
      </rPr>
      <t>半角英数字</t>
    </r>
    <r>
      <rPr>
        <sz val="9"/>
        <color theme="1"/>
        <rFont val="ＭＳ Ｐゴシック"/>
        <family val="3"/>
        <charset val="128"/>
        <scheme val="minor"/>
      </rPr>
      <t>で入力してください（大会当日の年齢）</t>
    </r>
    <rPh sb="1" eb="3">
      <t>ネンレイ</t>
    </rPh>
    <rPh sb="4" eb="6">
      <t>ハンカク</t>
    </rPh>
    <rPh sb="6" eb="9">
      <t>エイスウジ</t>
    </rPh>
    <rPh sb="10" eb="12">
      <t>ニュウリョク</t>
    </rPh>
    <rPh sb="19" eb="21">
      <t>タイカイ</t>
    </rPh>
    <rPh sb="21" eb="23">
      <t>トウジツ</t>
    </rPh>
    <rPh sb="24" eb="26">
      <t>ネンレイ</t>
    </rPh>
    <phoneticPr fontId="1"/>
  </si>
  <si>
    <t>保険加入の為、年齢を入力してください（大会当日の年齢）</t>
    <rPh sb="0" eb="4">
      <t>ホケンカニュウ</t>
    </rPh>
    <rPh sb="5" eb="6">
      <t>タメ</t>
    </rPh>
    <rPh sb="7" eb="9">
      <t>ネンレイ</t>
    </rPh>
    <rPh sb="10" eb="12">
      <t>ニュウリョク</t>
    </rPh>
    <rPh sb="19" eb="21">
      <t>タイカイ</t>
    </rPh>
    <rPh sb="21" eb="23">
      <t>トウジツ</t>
    </rPh>
    <rPh sb="24" eb="26">
      <t>ネンレイ</t>
    </rPh>
    <phoneticPr fontId="1"/>
  </si>
  <si>
    <t>搬入搬出補助員費</t>
    <rPh sb="0" eb="2">
      <t>ハンニュウ</t>
    </rPh>
    <rPh sb="2" eb="4">
      <t>ハンシュツ</t>
    </rPh>
    <rPh sb="4" eb="6">
      <t>ホジョ</t>
    </rPh>
    <rPh sb="6" eb="7">
      <t>イン</t>
    </rPh>
    <rPh sb="7" eb="8">
      <t>ヒ</t>
    </rPh>
    <phoneticPr fontId="1"/>
  </si>
  <si>
    <t>搬入出補助員数</t>
    <rPh sb="0" eb="2">
      <t>ハンニュウ</t>
    </rPh>
    <rPh sb="2" eb="3">
      <t>シュツ</t>
    </rPh>
    <rPh sb="3" eb="6">
      <t>ホジョイン</t>
    </rPh>
    <rPh sb="6" eb="7">
      <t>スウ</t>
    </rPh>
    <phoneticPr fontId="1"/>
  </si>
  <si>
    <t>・幼保の部：演技中に演技者と一緒にフロアー内に留る大人も構成メンバーとして</t>
    <phoneticPr fontId="1"/>
  </si>
  <si>
    <t xml:space="preserve"> 登録してください。人数の制限はありません</t>
    <rPh sb="1" eb="3">
      <t>トウロク</t>
    </rPh>
    <phoneticPr fontId="1"/>
  </si>
  <si>
    <r>
      <t>・</t>
    </r>
    <r>
      <rPr>
        <b/>
        <sz val="9"/>
        <color rgb="FFFF0000"/>
        <rFont val="ＭＳ Ｐゴシック"/>
        <family val="3"/>
        <charset val="128"/>
        <scheme val="minor"/>
      </rPr>
      <t>指揮者の入力</t>
    </r>
    <r>
      <rPr>
        <sz val="9"/>
        <color theme="1"/>
        <rFont val="ＭＳ Ｐゴシック"/>
        <family val="3"/>
        <charset val="128"/>
        <scheme val="minor"/>
      </rPr>
      <t>　　</t>
    </r>
    <r>
      <rPr>
        <b/>
        <sz val="9"/>
        <color rgb="FF0070C0"/>
        <rFont val="ＭＳ Ｐゴシック"/>
        <family val="3"/>
        <charset val="128"/>
        <scheme val="minor"/>
      </rPr>
      <t>小学生・中学生・高等学校の部</t>
    </r>
    <r>
      <rPr>
        <sz val="9"/>
        <color theme="1"/>
        <rFont val="ＭＳ Ｐゴシック"/>
        <family val="3"/>
        <charset val="128"/>
        <scheme val="minor"/>
      </rPr>
      <t>では</t>
    </r>
    <r>
      <rPr>
        <b/>
        <sz val="9"/>
        <color rgb="FFFF0000"/>
        <rFont val="ＭＳ Ｐゴシック"/>
        <family val="3"/>
        <charset val="128"/>
        <scheme val="minor"/>
      </rPr>
      <t>生徒以外の指揮者</t>
    </r>
    <r>
      <rPr>
        <sz val="9"/>
        <rFont val="ＭＳ Ｐゴシック"/>
        <family val="3"/>
        <charset val="128"/>
        <scheme val="minor"/>
      </rPr>
      <t>は</t>
    </r>
    <r>
      <rPr>
        <b/>
        <sz val="9"/>
        <color rgb="FFFF0000"/>
        <rFont val="ＭＳ Ｐゴシック"/>
        <family val="3"/>
        <charset val="128"/>
        <scheme val="minor"/>
      </rPr>
      <t>≪指揮≫</t>
    </r>
    <r>
      <rPr>
        <sz val="9"/>
        <color theme="1"/>
        <rFont val="ＭＳ Ｐゴシック"/>
        <family val="3"/>
        <charset val="128"/>
        <scheme val="minor"/>
      </rPr>
      <t>を選択し、</t>
    </r>
    <rPh sb="1" eb="3">
      <t>シキ</t>
    </rPh>
    <rPh sb="5" eb="7">
      <t>ニュウリョク</t>
    </rPh>
    <rPh sb="9" eb="12">
      <t>ショウガクセイ</t>
    </rPh>
    <rPh sb="13" eb="16">
      <t>チュウガクセイ</t>
    </rPh>
    <rPh sb="17" eb="19">
      <t>コウトウ</t>
    </rPh>
    <rPh sb="19" eb="21">
      <t>ガッコウ</t>
    </rPh>
    <rPh sb="22" eb="23">
      <t>ブ</t>
    </rPh>
    <rPh sb="25" eb="27">
      <t>セイト</t>
    </rPh>
    <rPh sb="27" eb="29">
      <t>イガイ</t>
    </rPh>
    <rPh sb="30" eb="33">
      <t>シキシャ</t>
    </rPh>
    <rPh sb="35" eb="37">
      <t>シキ</t>
    </rPh>
    <rPh sb="39" eb="41">
      <t>センタク</t>
    </rPh>
    <phoneticPr fontId="1"/>
  </si>
  <si>
    <t>今年度都県によって撮影状況が違います。方法は都県に確認してください</t>
    <rPh sb="0" eb="3">
      <t>コンネンド</t>
    </rPh>
    <rPh sb="3" eb="5">
      <t>トケン</t>
    </rPh>
    <rPh sb="9" eb="11">
      <t>サツエイ</t>
    </rPh>
    <rPh sb="11" eb="13">
      <t>ジョウキョウ</t>
    </rPh>
    <rPh sb="14" eb="15">
      <t>チガ</t>
    </rPh>
    <rPh sb="19" eb="21">
      <t>ホウホウ</t>
    </rPh>
    <rPh sb="22" eb="24">
      <t>トケン</t>
    </rPh>
    <rPh sb="25" eb="27">
      <t>カクニン</t>
    </rPh>
    <phoneticPr fontId="1"/>
  </si>
  <si>
    <t>今年度は都県により写真撮影状況が異なります。業者から提出、または団体により準備する等、都県に提出方法をご確認ください</t>
    <rPh sb="0" eb="3">
      <t>コンネンド</t>
    </rPh>
    <rPh sb="4" eb="6">
      <t>トケン</t>
    </rPh>
    <rPh sb="9" eb="11">
      <t>シャシン</t>
    </rPh>
    <rPh sb="11" eb="13">
      <t>サツエイ</t>
    </rPh>
    <rPh sb="13" eb="15">
      <t>ジョウキョウ</t>
    </rPh>
    <rPh sb="16" eb="17">
      <t>コト</t>
    </rPh>
    <rPh sb="22" eb="24">
      <t>ギョウシャ</t>
    </rPh>
    <rPh sb="26" eb="28">
      <t>テイシュツ</t>
    </rPh>
    <rPh sb="32" eb="34">
      <t>ダンタイ</t>
    </rPh>
    <rPh sb="37" eb="39">
      <t>ジュンビ</t>
    </rPh>
    <rPh sb="41" eb="42">
      <t>ナド</t>
    </rPh>
    <rPh sb="43" eb="45">
      <t>トケン</t>
    </rPh>
    <rPh sb="46" eb="48">
      <t>テイシュツ</t>
    </rPh>
    <rPh sb="48" eb="50">
      <t>ホウホウ</t>
    </rPh>
    <rPh sb="52" eb="54">
      <t>カクニン</t>
    </rPh>
    <phoneticPr fontId="1"/>
  </si>
  <si>
    <t>業者から提出</t>
    <rPh sb="0" eb="2">
      <t>ギョウシャ</t>
    </rPh>
    <rPh sb="4" eb="6">
      <t>テイシュツ</t>
    </rPh>
    <phoneticPr fontId="1"/>
  </si>
  <si>
    <t>※</t>
    <phoneticPr fontId="1"/>
  </si>
  <si>
    <t>登録引率者5</t>
    <rPh sb="0" eb="2">
      <t>トウロク</t>
    </rPh>
    <rPh sb="2" eb="5">
      <t>インソツシャ</t>
    </rPh>
    <phoneticPr fontId="3"/>
  </si>
  <si>
    <t>個人参加費 単価</t>
    <phoneticPr fontId="3"/>
  </si>
  <si>
    <t>個人参加人数</t>
    <rPh sb="0" eb="4">
      <t>コジンサンカ</t>
    </rPh>
    <rPh sb="4" eb="6">
      <t>ニンズウ</t>
    </rPh>
    <phoneticPr fontId="1"/>
  </si>
  <si>
    <t>搬入出人数</t>
    <rPh sb="0" eb="2">
      <t>ハンニュウ</t>
    </rPh>
    <rPh sb="2" eb="3">
      <t>シュツ</t>
    </rPh>
    <rPh sb="3" eb="5">
      <t>ニンズウ</t>
    </rPh>
    <phoneticPr fontId="1"/>
  </si>
  <si>
    <t>記録撮影者席数</t>
    <rPh sb="0" eb="2">
      <t>キロク</t>
    </rPh>
    <rPh sb="2" eb="5">
      <t>サツエイシャ</t>
    </rPh>
    <rPh sb="5" eb="7">
      <t>セキスウ</t>
    </rPh>
    <phoneticPr fontId="3"/>
  </si>
  <si>
    <t>撮影方法希望</t>
    <rPh sb="0" eb="2">
      <t>サツエイ</t>
    </rPh>
    <rPh sb="2" eb="4">
      <t>ホウホウ</t>
    </rPh>
    <rPh sb="4" eb="6">
      <t>キボウ</t>
    </rPh>
    <phoneticPr fontId="1"/>
  </si>
  <si>
    <r>
      <t>【保険会社発送用データ2】　</t>
    </r>
    <r>
      <rPr>
        <sz val="11"/>
        <color theme="9" tint="0.59999389629810485"/>
        <rFont val="ＭＳ Ｐゴシック"/>
        <family val="3"/>
        <charset val="128"/>
      </rPr>
      <t>■</t>
    </r>
    <r>
      <rPr>
        <sz val="11"/>
        <rFont val="ＭＳ Ｐゴシック"/>
        <family val="3"/>
        <charset val="128"/>
      </rPr>
      <t>の領域をコピー&amp;ペースト</t>
    </r>
    <rPh sb="1" eb="3">
      <t>ホケン</t>
    </rPh>
    <rPh sb="3" eb="5">
      <t>ガイシャ</t>
    </rPh>
    <rPh sb="5" eb="7">
      <t>ハッソウ</t>
    </rPh>
    <rPh sb="7" eb="8">
      <t>ヨウ</t>
    </rPh>
    <phoneticPr fontId="54"/>
  </si>
  <si>
    <t>搬入出補助</t>
    <rPh sb="0" eb="3">
      <t>ハンニュウシュツ</t>
    </rPh>
    <rPh sb="3" eb="5">
      <t>ホジョ</t>
    </rPh>
    <phoneticPr fontId="1"/>
  </si>
  <si>
    <t>搬入出単価</t>
    <rPh sb="0" eb="3">
      <t>ハンニュウシュツ</t>
    </rPh>
    <rPh sb="3" eb="5">
      <t>タンカ</t>
    </rPh>
    <phoneticPr fontId="1"/>
  </si>
  <si>
    <t>参加費合計</t>
    <rPh sb="0" eb="3">
      <t>サンカヒ</t>
    </rPh>
    <rPh sb="3" eb="5">
      <t>ゴウケイ</t>
    </rPh>
    <phoneticPr fontId="1"/>
  </si>
  <si>
    <t>搬入出合計</t>
    <rPh sb="0" eb="2">
      <t>ハンニュウ</t>
    </rPh>
    <rPh sb="2" eb="3">
      <t>シュツ</t>
    </rPh>
    <rPh sb="3" eb="5">
      <t>ゴウケイ</t>
    </rPh>
    <phoneticPr fontId="1"/>
  </si>
  <si>
    <t>①+②+③</t>
    <phoneticPr fontId="1"/>
  </si>
  <si>
    <t>-</t>
  </si>
  <si>
    <t>提出方法</t>
    <rPh sb="0" eb="2">
      <t>テイシュツ</t>
    </rPh>
    <rPh sb="2" eb="4">
      <t>ホウホウ</t>
    </rPh>
    <phoneticPr fontId="1"/>
  </si>
  <si>
    <t>・当日の申し込みはできません</t>
    <phoneticPr fontId="1"/>
  </si>
  <si>
    <t>・一脚・三脚等の席範囲内の使用可。フラッシュ撮影は禁止です。</t>
    <rPh sb="1" eb="2">
      <t>イチ</t>
    </rPh>
    <rPh sb="2" eb="3">
      <t>キャク</t>
    </rPh>
    <rPh sb="4" eb="5">
      <t>サン</t>
    </rPh>
    <rPh sb="5" eb="6">
      <t>キャク</t>
    </rPh>
    <rPh sb="6" eb="7">
      <t>トウ</t>
    </rPh>
    <rPh sb="8" eb="12">
      <t>セキハンイナイ</t>
    </rPh>
    <rPh sb="13" eb="15">
      <t>シヨウ</t>
    </rPh>
    <rPh sb="15" eb="16">
      <t>カ</t>
    </rPh>
    <rPh sb="22" eb="24">
      <t>サツエイ</t>
    </rPh>
    <rPh sb="25" eb="27">
      <t>キンシ</t>
    </rPh>
    <phoneticPr fontId="1"/>
  </si>
  <si>
    <t>第58回マーチングバンド関東大会</t>
    <rPh sb="0" eb="1">
      <t>ダイ</t>
    </rPh>
    <rPh sb="3" eb="4">
      <t>カイ</t>
    </rPh>
    <rPh sb="12" eb="14">
      <t>カントウ</t>
    </rPh>
    <rPh sb="14" eb="16">
      <t>タイカイ</t>
    </rPh>
    <phoneticPr fontId="1"/>
  </si>
  <si>
    <t>第58回マーチングバンド関東大会　事務局</t>
    <phoneticPr fontId="54"/>
  </si>
  <si>
    <t>・メール等で確認を取った場合はそのメールの文面を確認証明書類とすることができる</t>
    <rPh sb="4" eb="5">
      <t>トウ</t>
    </rPh>
    <rPh sb="6" eb="8">
      <t>カクニン</t>
    </rPh>
    <rPh sb="9" eb="10">
      <t>ト</t>
    </rPh>
    <rPh sb="12" eb="14">
      <t>バアイ</t>
    </rPh>
    <rPh sb="21" eb="23">
      <t>ブンメン</t>
    </rPh>
    <rPh sb="24" eb="30">
      <t>カクニンショウメイショルイ</t>
    </rPh>
    <phoneticPr fontId="1"/>
  </si>
  <si>
    <t>・確認先担当者名や電話番号が分からない場合は「不明」とご記入ください</t>
    <rPh sb="1" eb="4">
      <t>カクニンサキ</t>
    </rPh>
    <rPh sb="4" eb="7">
      <t>タントウシャ</t>
    </rPh>
    <rPh sb="7" eb="8">
      <t>メイ</t>
    </rPh>
    <rPh sb="9" eb="11">
      <t>デンワ</t>
    </rPh>
    <rPh sb="11" eb="13">
      <t>バンゴウ</t>
    </rPh>
    <rPh sb="14" eb="15">
      <t>ワ</t>
    </rPh>
    <rPh sb="19" eb="21">
      <t>バアイ</t>
    </rPh>
    <rPh sb="23" eb="25">
      <t>フメイ</t>
    </rPh>
    <rPh sb="28" eb="30">
      <t>キニュウ</t>
    </rPh>
    <phoneticPr fontId="1"/>
  </si>
  <si>
    <t>　第58回マーチングバンド関東大会における当団体の演奏演技について</t>
    <rPh sb="1" eb="2">
      <t>ダイ</t>
    </rPh>
    <rPh sb="4" eb="5">
      <t>カイ</t>
    </rPh>
    <rPh sb="13" eb="15">
      <t>カントウ</t>
    </rPh>
    <rPh sb="15" eb="17">
      <t>タイカイ</t>
    </rPh>
    <rPh sb="21" eb="22">
      <t>トウ</t>
    </rPh>
    <rPh sb="22" eb="24">
      <t>ダンタイ</t>
    </rPh>
    <rPh sb="25" eb="27">
      <t>エンソウ</t>
    </rPh>
    <rPh sb="27" eb="29">
      <t>エンギ</t>
    </rPh>
    <phoneticPr fontId="1"/>
  </si>
  <si>
    <t>第58回マーチングバンド関東大会　実行委員長殿</t>
    <rPh sb="0" eb="1">
      <t>ダイ</t>
    </rPh>
    <rPh sb="3" eb="4">
      <t>カイ</t>
    </rPh>
    <rPh sb="12" eb="14">
      <t>カントウ</t>
    </rPh>
    <rPh sb="14" eb="16">
      <t>タイカイ</t>
    </rPh>
    <rPh sb="17" eb="19">
      <t>ジッコウ</t>
    </rPh>
    <rPh sb="19" eb="22">
      <t>イインチョウ</t>
    </rPh>
    <rPh sb="22" eb="23">
      <t>ドノ</t>
    </rPh>
    <phoneticPr fontId="1"/>
  </si>
  <si>
    <t>「第58回マーチングバンド関東大会」の参加申込をいたします。</t>
    <rPh sb="19" eb="21">
      <t>サンカ</t>
    </rPh>
    <rPh sb="21" eb="23">
      <t>モウシコミ</t>
    </rPh>
    <phoneticPr fontId="1"/>
  </si>
  <si>
    <t>第58回マーチングバンド関東大会　実行委員長</t>
    <rPh sb="0" eb="1">
      <t>ダイ</t>
    </rPh>
    <rPh sb="3" eb="4">
      <t>カイ</t>
    </rPh>
    <rPh sb="12" eb="14">
      <t>カントウ</t>
    </rPh>
    <rPh sb="14" eb="16">
      <t>タイカイ</t>
    </rPh>
    <rPh sb="17" eb="19">
      <t>ジッコウ</t>
    </rPh>
    <rPh sb="19" eb="22">
      <t>イインチョウ</t>
    </rPh>
    <phoneticPr fontId="1"/>
  </si>
  <si>
    <t>第58回マーチングバンド関東大会にて使用する楽曲について、下記のとおり報告します</t>
    <rPh sb="0" eb="1">
      <t>ダイ</t>
    </rPh>
    <rPh sb="3" eb="4">
      <t>カイ</t>
    </rPh>
    <rPh sb="12" eb="14">
      <t>カントウ</t>
    </rPh>
    <rPh sb="14" eb="16">
      <t>タイカイ</t>
    </rPh>
    <rPh sb="18" eb="20">
      <t>シヨウ</t>
    </rPh>
    <rPh sb="22" eb="24">
      <t>ガッキョク</t>
    </rPh>
    <rPh sb="29" eb="31">
      <t>カキ</t>
    </rPh>
    <rPh sb="35" eb="37">
      <t>ホウコク</t>
    </rPh>
    <phoneticPr fontId="1"/>
  </si>
  <si>
    <r>
      <t xml:space="preserve">TEL：03-5812-4151　／　FAX：03-5812-4173  </t>
    </r>
    <r>
      <rPr>
        <b/>
        <sz val="9"/>
        <rFont val="ＭＳ Ｐゴシック"/>
        <family val="3"/>
        <charset val="128"/>
        <scheme val="minor"/>
      </rPr>
      <t>月曜・木曜　１１時～１８時</t>
    </r>
    <rPh sb="37" eb="39">
      <t>ゲツヨウ</t>
    </rPh>
    <rPh sb="40" eb="42">
      <t>モクヨウ</t>
    </rPh>
    <rPh sb="45" eb="46">
      <t>ジ</t>
    </rPh>
    <rPh sb="49" eb="50">
      <t>ジ</t>
    </rPh>
    <phoneticPr fontId="1"/>
  </si>
  <si>
    <t>原曲を自らアレンジしたり、アレンジを依頼して作成した楽譜を利用する</t>
    <rPh sb="0" eb="2">
      <t>ゲンキョク</t>
    </rPh>
    <rPh sb="3" eb="4">
      <t>ミズカ</t>
    </rPh>
    <rPh sb="18" eb="20">
      <t>イライ</t>
    </rPh>
    <rPh sb="22" eb="24">
      <t>サクセイ</t>
    </rPh>
    <rPh sb="26" eb="28">
      <t>ガクフ</t>
    </rPh>
    <rPh sb="29" eb="31">
      <t>リヨウ</t>
    </rPh>
    <phoneticPr fontId="1"/>
  </si>
  <si>
    <t>「第58回マーチングバンド関東大会」の基本実施要項に記載されている通り、</t>
    <rPh sb="19" eb="21">
      <t>キホン</t>
    </rPh>
    <rPh sb="21" eb="23">
      <t>ジッシ</t>
    </rPh>
    <rPh sb="23" eb="25">
      <t>ヨウコウ</t>
    </rPh>
    <rPh sb="26" eb="28">
      <t>キサイ</t>
    </rPh>
    <rPh sb="33" eb="34">
      <t>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</si>
</sst>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yyyy&quot;年&quot;m&quot;月&quot;d&quot;日&quot;;@"/>
    <numFmt numFmtId="177" formatCode="#"/>
    <numFmt numFmtId="178" formatCode="[&lt;=999]000;[&lt;=9999]000\-00;000\-0000"/>
    <numFmt numFmtId="179" formatCode="00000000000"/>
  </numFmts>
  <fonts count="67">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rgb="FFFF0000"/>
      <name val="ＭＳ Ｐゴシック"/>
      <family val="2"/>
      <charset val="128"/>
      <scheme val="minor"/>
    </font>
    <font>
      <b/>
      <sz val="14"/>
      <color theme="1"/>
      <name val="ＭＳ Ｐゴシック"/>
      <family val="3"/>
      <charset val="128"/>
      <scheme val="minor"/>
    </font>
    <font>
      <b/>
      <sz val="12"/>
      <color theme="0"/>
      <name val="ＭＳ Ｐゴシック"/>
      <family val="3"/>
      <charset val="128"/>
      <scheme val="minor"/>
    </font>
    <font>
      <sz val="8"/>
      <color rgb="FFFF0000"/>
      <name val="ＭＳ Ｐゴシック"/>
      <family val="2"/>
      <charset val="128"/>
      <scheme val="minor"/>
    </font>
    <font>
      <sz val="6"/>
      <color theme="1"/>
      <name val="ＭＳ Ｐゴシック"/>
      <family val="2"/>
      <charset val="128"/>
      <scheme val="minor"/>
    </font>
    <font>
      <sz val="9"/>
      <color theme="1"/>
      <name val="ＭＳ Ｐゴシック"/>
      <family val="3"/>
      <charset val="128"/>
      <scheme val="minor"/>
    </font>
    <font>
      <sz val="7"/>
      <color theme="1"/>
      <name val="ＭＳ Ｐゴシック"/>
      <family val="2"/>
      <charset val="128"/>
      <scheme val="minor"/>
    </font>
    <font>
      <sz val="9"/>
      <color rgb="FFFF0000"/>
      <name val="ＭＳ Ｐゴシック"/>
      <family val="3"/>
      <charset val="128"/>
      <scheme val="minor"/>
    </font>
    <font>
      <b/>
      <sz val="11"/>
      <color theme="0"/>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b/>
      <sz val="11"/>
      <color theme="3" tint="0.39997558519241921"/>
      <name val="ＭＳ Ｐゴシック"/>
      <family val="3"/>
      <charset val="128"/>
      <scheme val="minor"/>
    </font>
    <font>
      <b/>
      <sz val="10"/>
      <color rgb="FFFF0000"/>
      <name val="ＭＳ Ｐゴシック"/>
      <family val="3"/>
      <charset val="128"/>
      <scheme val="minor"/>
    </font>
    <font>
      <sz val="9"/>
      <name val="ＭＳ Ｐゴシック"/>
      <family val="2"/>
      <charset val="128"/>
      <scheme val="minor"/>
    </font>
    <font>
      <b/>
      <sz val="9"/>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2"/>
      <charset val="128"/>
      <scheme val="minor"/>
    </font>
    <font>
      <sz val="8"/>
      <name val="ＭＳ Ｐゴシック"/>
      <family val="2"/>
      <charset val="128"/>
      <scheme val="minor"/>
    </font>
    <font>
      <b/>
      <sz val="10"/>
      <color theme="1"/>
      <name val="ＭＳ Ｐゴシック"/>
      <family val="3"/>
      <charset val="128"/>
      <scheme val="minor"/>
    </font>
    <font>
      <sz val="10"/>
      <color rgb="FFFF0000"/>
      <name val="ＭＳ Ｐゴシック"/>
      <family val="2"/>
      <charset val="128"/>
      <scheme val="minor"/>
    </font>
    <font>
      <b/>
      <sz val="9"/>
      <color indexed="81"/>
      <name val="ＭＳ Ｐゴシック"/>
      <family val="3"/>
      <charset val="128"/>
    </font>
    <font>
      <sz val="11"/>
      <color rgb="FFFF0000"/>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1"/>
      <color rgb="FFFF0000"/>
      <name val="ＭＳ Ｐゴシック"/>
      <family val="3"/>
      <charset val="128"/>
      <scheme val="minor"/>
    </font>
    <font>
      <sz val="18"/>
      <color rgb="FFFF0000"/>
      <name val="ＭＳ Ｐゴシック"/>
      <family val="2"/>
      <charset val="128"/>
      <scheme val="minor"/>
    </font>
    <font>
      <sz val="18"/>
      <color rgb="FFFF0000"/>
      <name val="ＭＳ Ｐゴシック"/>
      <family val="3"/>
      <charset val="128"/>
      <scheme val="minor"/>
    </font>
    <font>
      <sz val="18"/>
      <color theme="1"/>
      <name val="ＭＳ Ｐゴシック"/>
      <family val="2"/>
      <charset val="128"/>
      <scheme val="minor"/>
    </font>
    <font>
      <b/>
      <sz val="22"/>
      <color theme="1"/>
      <name val="ＭＳ Ｐゴシック"/>
      <family val="3"/>
      <charset val="128"/>
      <scheme val="minor"/>
    </font>
    <font>
      <sz val="11"/>
      <color theme="1"/>
      <name val="ＭＳ Ｐ明朝"/>
      <family val="1"/>
      <charset val="128"/>
    </font>
    <font>
      <sz val="22"/>
      <color theme="1"/>
      <name val="ＭＳ Ｐ明朝"/>
      <family val="1"/>
      <charset val="128"/>
    </font>
    <font>
      <sz val="9"/>
      <color theme="1"/>
      <name val="ＭＳ Ｐ明朝"/>
      <family val="1"/>
      <charset val="128"/>
    </font>
    <font>
      <b/>
      <sz val="14"/>
      <color theme="1"/>
      <name val="ＭＳ Ｐ明朝"/>
      <family val="1"/>
      <charset val="128"/>
    </font>
    <font>
      <sz val="8"/>
      <color theme="1"/>
      <name val="ＭＳ Ｐ明朝"/>
      <family val="1"/>
      <charset val="128"/>
    </font>
    <font>
      <sz val="12"/>
      <color theme="1"/>
      <name val="ＭＳ Ｐ明朝"/>
      <family val="1"/>
      <charset val="128"/>
    </font>
    <font>
      <sz val="8"/>
      <color theme="1"/>
      <name val="ＭＳ Ｐゴシック"/>
      <family val="3"/>
      <charset val="128"/>
    </font>
    <font>
      <sz val="10"/>
      <color theme="1"/>
      <name val="ＭＳ Ｐ明朝"/>
      <family val="1"/>
      <charset val="128"/>
    </font>
    <font>
      <sz val="7"/>
      <color theme="1"/>
      <name val="ＭＳ Ｐ明朝"/>
      <family val="1"/>
      <charset val="128"/>
    </font>
    <font>
      <sz val="9"/>
      <name val="ＭＳ Ｐゴシック"/>
      <family val="3"/>
      <charset val="128"/>
      <scheme val="minor"/>
    </font>
    <font>
      <sz val="11"/>
      <color indexed="8"/>
      <name val="ＭＳ Ｐゴシック"/>
      <family val="3"/>
      <charset val="129"/>
    </font>
    <font>
      <sz val="11"/>
      <color indexed="8"/>
      <name val="ＭＳ Ｐゴシック"/>
      <family val="3"/>
      <charset val="128"/>
    </font>
    <font>
      <sz val="6"/>
      <name val="ヒラギノ丸ゴ Pro W4"/>
      <family val="3"/>
      <charset val="128"/>
    </font>
    <font>
      <sz val="11"/>
      <name val="ＭＳ Ｐゴシック"/>
      <family val="3"/>
      <charset val="128"/>
    </font>
    <font>
      <b/>
      <sz val="11"/>
      <color rgb="FFFF0000"/>
      <name val="ＭＳ Ｐゴシック"/>
      <family val="3"/>
      <charset val="128"/>
    </font>
    <font>
      <sz val="11"/>
      <color rgb="FFFFCCFF"/>
      <name val="ＭＳ Ｐゴシック"/>
      <family val="3"/>
      <charset val="128"/>
    </font>
    <font>
      <sz val="11"/>
      <color theme="1"/>
      <name val="ＭＳ Ｐゴシック"/>
      <family val="2"/>
      <charset val="128"/>
      <scheme val="minor"/>
    </font>
    <font>
      <sz val="8"/>
      <name val="ＭＳ Ｐ明朝"/>
      <family val="1"/>
      <charset val="128"/>
    </font>
    <font>
      <b/>
      <sz val="14"/>
      <name val="Franklin Gothic Book"/>
      <family val="2"/>
    </font>
    <font>
      <sz val="12"/>
      <name val="Franklin Gothic Book"/>
      <family val="2"/>
    </font>
    <font>
      <b/>
      <sz val="12"/>
      <name val="ＭＳ Ｐゴシック"/>
      <family val="3"/>
      <charset val="128"/>
      <scheme val="minor"/>
    </font>
    <font>
      <b/>
      <sz val="12"/>
      <color theme="1"/>
      <name val="ＭＳ Ｐゴシック"/>
      <family val="3"/>
      <charset val="128"/>
      <scheme val="minor"/>
    </font>
    <font>
      <b/>
      <sz val="8"/>
      <color rgb="FFFF0000"/>
      <name val="ＭＳ Ｐゴシック"/>
      <family val="3"/>
      <charset val="128"/>
      <scheme val="minor"/>
    </font>
    <font>
      <sz val="11"/>
      <color theme="9" tint="0.59999389629810485"/>
      <name val="ＭＳ Ｐゴシック"/>
      <family val="3"/>
      <charset val="128"/>
    </font>
    <font>
      <b/>
      <sz val="9"/>
      <name val="ＭＳ Ｐゴシック"/>
      <family val="3"/>
      <charset val="128"/>
      <scheme val="minor"/>
    </font>
  </fonts>
  <fills count="1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3399"/>
        <bgColor indexed="64"/>
      </patternFill>
    </fill>
  </fills>
  <borders count="6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s>
  <cellStyleXfs count="3">
    <xf numFmtId="0" fontId="0" fillId="0" borderId="0">
      <alignment vertical="center"/>
    </xf>
    <xf numFmtId="0" fontId="52" fillId="0" borderId="0">
      <alignment vertical="center"/>
    </xf>
    <xf numFmtId="0" fontId="58" fillId="0" borderId="0">
      <alignment vertical="center"/>
    </xf>
  </cellStyleXfs>
  <cellXfs count="492">
    <xf numFmtId="0" fontId="0" fillId="0" borderId="0" xfId="0">
      <alignment vertical="center"/>
    </xf>
    <xf numFmtId="0" fontId="0" fillId="2" borderId="0" xfId="0" applyFill="1">
      <alignment vertical="center"/>
    </xf>
    <xf numFmtId="0" fontId="0" fillId="0" borderId="1" xfId="0" applyBorder="1">
      <alignment vertical="center"/>
    </xf>
    <xf numFmtId="0" fontId="0" fillId="6" borderId="0" xfId="0" applyFill="1">
      <alignment vertical="center"/>
    </xf>
    <xf numFmtId="0" fontId="0" fillId="6" borderId="0" xfId="0" applyFill="1" applyAlignment="1">
      <alignment horizontal="right" vertical="center"/>
    </xf>
    <xf numFmtId="0" fontId="0" fillId="6" borderId="0" xfId="0" applyFill="1" applyAlignment="1">
      <alignment horizontal="right" vertical="center" indent="1"/>
    </xf>
    <xf numFmtId="0" fontId="4" fillId="6" borderId="0" xfId="0" applyFont="1" applyFill="1">
      <alignment vertical="center"/>
    </xf>
    <xf numFmtId="0" fontId="5" fillId="0" borderId="1" xfId="0" applyFont="1" applyBorder="1">
      <alignment vertical="center"/>
    </xf>
    <xf numFmtId="0" fontId="6" fillId="2" borderId="0" xfId="0" applyFont="1" applyFill="1">
      <alignment vertical="center"/>
    </xf>
    <xf numFmtId="0" fontId="0" fillId="6" borderId="1" xfId="0" applyFill="1" applyBorder="1">
      <alignment vertical="center"/>
    </xf>
    <xf numFmtId="0" fontId="7" fillId="6" borderId="0" xfId="0" applyFont="1" applyFill="1">
      <alignment vertical="center"/>
    </xf>
    <xf numFmtId="0" fontId="0" fillId="6" borderId="0" xfId="0" applyFill="1" applyAlignment="1">
      <alignment horizontal="left" vertical="center"/>
    </xf>
    <xf numFmtId="0" fontId="5" fillId="6" borderId="0" xfId="0" applyFont="1" applyFill="1">
      <alignment vertical="center"/>
    </xf>
    <xf numFmtId="0" fontId="0" fillId="6" borderId="0" xfId="0" applyFill="1" applyAlignment="1">
      <alignment horizontal="center" vertical="center"/>
    </xf>
    <xf numFmtId="0" fontId="2" fillId="6" borderId="0" xfId="0" applyFont="1" applyFill="1" applyAlignment="1">
      <alignment horizontal="center" vertical="center"/>
    </xf>
    <xf numFmtId="0" fontId="3" fillId="6" borderId="0" xfId="0" applyFont="1" applyFill="1" applyAlignment="1">
      <alignment horizontal="right" vertical="center" indent="1"/>
    </xf>
    <xf numFmtId="0" fontId="0" fillId="6" borderId="8" xfId="0" applyFill="1" applyBorder="1">
      <alignment vertical="center"/>
    </xf>
    <xf numFmtId="0" fontId="3" fillId="6" borderId="0" xfId="0" applyFont="1" applyFill="1">
      <alignment vertical="center"/>
    </xf>
    <xf numFmtId="0" fontId="9" fillId="6" borderId="0" xfId="0" applyFont="1" applyFill="1">
      <alignment vertical="center"/>
    </xf>
    <xf numFmtId="0" fontId="8" fillId="6" borderId="0" xfId="0" applyFont="1" applyFill="1">
      <alignment vertical="center"/>
    </xf>
    <xf numFmtId="0" fontId="12" fillId="2" borderId="0" xfId="0" applyFont="1" applyFill="1">
      <alignment vertical="center"/>
    </xf>
    <xf numFmtId="0" fontId="2" fillId="6" borderId="0" xfId="0" applyFont="1" applyFill="1">
      <alignment vertical="center"/>
    </xf>
    <xf numFmtId="0" fontId="9" fillId="6" borderId="0" xfId="0" applyFont="1" applyFill="1" applyAlignment="1">
      <alignment horizontal="right" vertical="center" indent="1"/>
    </xf>
    <xf numFmtId="0" fontId="13" fillId="6" borderId="12" xfId="0" applyFont="1" applyFill="1" applyBorder="1" applyAlignment="1">
      <alignment horizontal="center" vertical="center"/>
    </xf>
    <xf numFmtId="0" fontId="2" fillId="7" borderId="12" xfId="0" applyFont="1" applyFill="1" applyBorder="1">
      <alignment vertical="center"/>
    </xf>
    <xf numFmtId="0" fontId="2" fillId="7" borderId="12" xfId="0" applyFont="1" applyFill="1" applyBorder="1" applyAlignment="1">
      <alignment horizontal="right" vertical="center"/>
    </xf>
    <xf numFmtId="41" fontId="13" fillId="7" borderId="12" xfId="0" applyNumberFormat="1" applyFont="1" applyFill="1" applyBorder="1">
      <alignment vertical="center"/>
    </xf>
    <xf numFmtId="0" fontId="13" fillId="7" borderId="12" xfId="0" applyFont="1" applyFill="1" applyBorder="1">
      <alignment vertical="center"/>
    </xf>
    <xf numFmtId="0" fontId="13" fillId="7" borderId="12" xfId="0" applyFont="1" applyFill="1" applyBorder="1" applyAlignment="1">
      <alignment horizontal="right" vertical="center"/>
    </xf>
    <xf numFmtId="0" fontId="13" fillId="5" borderId="0" xfId="0" applyFont="1" applyFill="1" applyAlignment="1">
      <alignment horizontal="center" vertical="center"/>
    </xf>
    <xf numFmtId="0" fontId="13" fillId="3" borderId="0" xfId="0" applyFont="1" applyFill="1" applyAlignment="1">
      <alignment horizontal="center" vertical="center"/>
    </xf>
    <xf numFmtId="0" fontId="3" fillId="3" borderId="0" xfId="0" applyFont="1" applyFill="1" applyAlignment="1">
      <alignment horizontal="center" vertical="center"/>
    </xf>
    <xf numFmtId="0" fontId="9" fillId="6" borderId="0" xfId="0" applyFont="1" applyFill="1" applyAlignment="1">
      <alignment horizontal="center" vertical="center"/>
    </xf>
    <xf numFmtId="0" fontId="9" fillId="5" borderId="0" xfId="0" applyFont="1" applyFill="1" applyAlignment="1">
      <alignment horizontal="center" vertical="center"/>
    </xf>
    <xf numFmtId="0" fontId="3" fillId="5" borderId="0" xfId="0" applyFont="1" applyFill="1" applyAlignment="1">
      <alignment horizontal="center" vertical="center"/>
    </xf>
    <xf numFmtId="0" fontId="3" fillId="4" borderId="0" xfId="0" applyFont="1" applyFill="1" applyAlignment="1">
      <alignment horizontal="center" vertical="center"/>
    </xf>
    <xf numFmtId="0" fontId="9" fillId="3" borderId="0" xfId="0" applyFont="1" applyFill="1" applyAlignment="1">
      <alignment horizontal="center" vertical="center"/>
    </xf>
    <xf numFmtId="0" fontId="9" fillId="4" borderId="0" xfId="0" applyFont="1" applyFill="1" applyAlignment="1">
      <alignment horizontal="center" vertical="center"/>
    </xf>
    <xf numFmtId="0" fontId="15" fillId="0" borderId="12" xfId="0" applyFont="1" applyBorder="1" applyAlignment="1" applyProtection="1">
      <alignment horizontal="center" vertical="center"/>
      <protection locked="0"/>
    </xf>
    <xf numFmtId="0" fontId="16" fillId="6" borderId="0" xfId="0" applyFont="1" applyFill="1">
      <alignment vertical="center"/>
    </xf>
    <xf numFmtId="0" fontId="17" fillId="6" borderId="0" xfId="0" applyFont="1" applyFill="1">
      <alignment vertical="center"/>
    </xf>
    <xf numFmtId="0" fontId="18" fillId="6" borderId="0" xfId="0" applyFont="1" applyFill="1">
      <alignment vertical="center"/>
    </xf>
    <xf numFmtId="0" fontId="2" fillId="6" borderId="0" xfId="0" applyFont="1" applyFill="1" applyAlignment="1">
      <alignment horizontal="right" vertical="center" indent="1"/>
    </xf>
    <xf numFmtId="0" fontId="20" fillId="6" borderId="0" xfId="0" applyFont="1" applyFill="1">
      <alignment vertical="center"/>
    </xf>
    <xf numFmtId="0" fontId="3" fillId="6" borderId="0" xfId="0" applyFont="1" applyFill="1" applyProtection="1">
      <alignment vertical="center"/>
      <protection locked="0"/>
    </xf>
    <xf numFmtId="0" fontId="0" fillId="6" borderId="0" xfId="0" applyFill="1" applyProtection="1">
      <alignment vertical="center"/>
      <protection locked="0"/>
    </xf>
    <xf numFmtId="0" fontId="0" fillId="6" borderId="0" xfId="0" applyFill="1" applyAlignment="1" applyProtection="1">
      <alignment horizontal="center" vertical="center"/>
      <protection locked="0"/>
    </xf>
    <xf numFmtId="0" fontId="2" fillId="6" borderId="0" xfId="0" applyFont="1" applyFill="1" applyAlignment="1" applyProtection="1">
      <alignment horizontal="right" vertical="center"/>
      <protection locked="0"/>
    </xf>
    <xf numFmtId="0" fontId="0" fillId="6" borderId="1" xfId="0" applyFill="1" applyBorder="1" applyAlignment="1">
      <alignment horizontal="right" vertical="center"/>
    </xf>
    <xf numFmtId="0" fontId="9" fillId="6" borderId="1" xfId="0" applyFont="1" applyFill="1" applyBorder="1" applyAlignment="1">
      <alignment horizontal="center" vertical="center"/>
    </xf>
    <xf numFmtId="0" fontId="2" fillId="6" borderId="1" xfId="0" applyFont="1" applyFill="1" applyBorder="1" applyAlignment="1">
      <alignment horizontal="right" vertical="center" indent="1"/>
    </xf>
    <xf numFmtId="0" fontId="0" fillId="6" borderId="1" xfId="0" applyFill="1" applyBorder="1" applyProtection="1">
      <alignment vertical="center"/>
      <protection locked="0"/>
    </xf>
    <xf numFmtId="0" fontId="21" fillId="6" borderId="0" xfId="0" applyFont="1" applyFill="1">
      <alignment vertical="center"/>
    </xf>
    <xf numFmtId="0" fontId="13" fillId="6" borderId="0" xfId="0" applyFont="1" applyFill="1" applyProtection="1">
      <alignment vertical="center"/>
      <protection locked="0"/>
    </xf>
    <xf numFmtId="0" fontId="22" fillId="6" borderId="0" xfId="0" applyFont="1" applyFill="1">
      <alignment vertical="center"/>
    </xf>
    <xf numFmtId="0" fontId="21" fillId="6" borderId="0" xfId="0" applyFont="1" applyFill="1" applyAlignment="1">
      <alignment horizontal="left" vertical="center"/>
    </xf>
    <xf numFmtId="0" fontId="0" fillId="0" borderId="3" xfId="0" applyBorder="1">
      <alignment vertical="center"/>
    </xf>
    <xf numFmtId="0" fontId="24" fillId="6" borderId="0" xfId="0" applyFont="1" applyFill="1">
      <alignment vertical="center"/>
    </xf>
    <xf numFmtId="0" fontId="3" fillId="6" borderId="0" xfId="0" applyFont="1" applyFill="1" applyAlignment="1">
      <alignment horizontal="left" vertical="center"/>
    </xf>
    <xf numFmtId="0" fontId="4" fillId="6" borderId="0" xfId="0" applyFont="1" applyFill="1" applyAlignment="1">
      <alignment horizontal="left" vertical="center"/>
    </xf>
    <xf numFmtId="0" fontId="25" fillId="6" borderId="0" xfId="0" applyFont="1" applyFill="1">
      <alignment vertical="center"/>
    </xf>
    <xf numFmtId="0" fontId="3" fillId="0" borderId="0" xfId="0" applyFont="1">
      <alignment vertical="center"/>
    </xf>
    <xf numFmtId="0" fontId="26" fillId="6" borderId="0" xfId="0" applyFont="1" applyFill="1">
      <alignment vertical="center"/>
    </xf>
    <xf numFmtId="0" fontId="20" fillId="6" borderId="0" xfId="0" applyFont="1" applyFill="1" applyAlignment="1">
      <alignment horizontal="left" vertical="center"/>
    </xf>
    <xf numFmtId="0" fontId="12" fillId="2" borderId="0" xfId="0" applyFont="1" applyFill="1" applyAlignment="1">
      <alignment horizontal="right" vertical="center"/>
    </xf>
    <xf numFmtId="0" fontId="0" fillId="0" borderId="12" xfId="0" applyBorder="1">
      <alignment vertical="center"/>
    </xf>
    <xf numFmtId="0" fontId="0" fillId="0" borderId="16" xfId="0" applyBorder="1" applyAlignment="1">
      <alignment horizontal="center" vertical="center"/>
    </xf>
    <xf numFmtId="0" fontId="0" fillId="0" borderId="16" xfId="0" applyBorder="1">
      <alignment vertical="center"/>
    </xf>
    <xf numFmtId="0" fontId="0" fillId="0" borderId="4" xfId="0" applyBorder="1">
      <alignment vertical="center"/>
    </xf>
    <xf numFmtId="0" fontId="0" fillId="3" borderId="16" xfId="0" applyFill="1" applyBorder="1">
      <alignment vertical="center"/>
    </xf>
    <xf numFmtId="0" fontId="0" fillId="11" borderId="0" xfId="0" applyFill="1">
      <alignment vertical="center"/>
    </xf>
    <xf numFmtId="0" fontId="0" fillId="9" borderId="16" xfId="0" applyFill="1" applyBorder="1">
      <alignment vertical="center"/>
    </xf>
    <xf numFmtId="0" fontId="23" fillId="6" borderId="0" xfId="0" applyFont="1" applyFill="1">
      <alignment vertical="center"/>
    </xf>
    <xf numFmtId="0" fontId="0" fillId="0" borderId="3" xfId="0" applyBorder="1" applyAlignment="1">
      <alignment horizontal="right" vertical="center"/>
    </xf>
    <xf numFmtId="0" fontId="9" fillId="0" borderId="3" xfId="0" applyFont="1" applyBorder="1" applyAlignment="1">
      <alignment horizontal="center" vertical="center"/>
    </xf>
    <xf numFmtId="0" fontId="0" fillId="6" borderId="3" xfId="0" applyFill="1" applyBorder="1">
      <alignment vertical="center"/>
    </xf>
    <xf numFmtId="0" fontId="0" fillId="6" borderId="4" xfId="0" applyFill="1" applyBorder="1">
      <alignment vertical="center"/>
    </xf>
    <xf numFmtId="0" fontId="29" fillId="6" borderId="0" xfId="0" applyFont="1" applyFill="1" applyAlignment="1">
      <alignment horizontal="center" vertical="center"/>
    </xf>
    <xf numFmtId="0" fontId="0" fillId="6" borderId="12" xfId="0" applyFill="1" applyBorder="1">
      <alignment vertical="center"/>
    </xf>
    <xf numFmtId="0" fontId="29" fillId="6" borderId="3" xfId="0" applyFont="1" applyFill="1" applyBorder="1">
      <alignment vertical="center"/>
    </xf>
    <xf numFmtId="0" fontId="3" fillId="6" borderId="2" xfId="0" applyFont="1" applyFill="1" applyBorder="1">
      <alignment vertical="center"/>
    </xf>
    <xf numFmtId="0" fontId="9" fillId="6" borderId="2" xfId="0" applyFont="1" applyFill="1" applyBorder="1">
      <alignment vertical="center"/>
    </xf>
    <xf numFmtId="0" fontId="30" fillId="6" borderId="3" xfId="0" applyFont="1" applyFill="1" applyBorder="1" applyAlignment="1">
      <alignment horizontal="right"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29" fillId="6" borderId="0" xfId="0" applyFont="1" applyFill="1">
      <alignment vertical="center"/>
    </xf>
    <xf numFmtId="0" fontId="21" fillId="10" borderId="17"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19" xfId="0" applyFont="1" applyFill="1" applyBorder="1" applyAlignment="1">
      <alignment horizontal="center" vertical="center"/>
    </xf>
    <xf numFmtId="0" fontId="21" fillId="9" borderId="17"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19" xfId="0" applyFont="1" applyFill="1" applyBorder="1" applyAlignment="1">
      <alignment horizontal="center" vertical="center"/>
    </xf>
    <xf numFmtId="0" fontId="5" fillId="0" borderId="0" xfId="0" applyFont="1">
      <alignment vertical="center"/>
    </xf>
    <xf numFmtId="0" fontId="0" fillId="6" borderId="20" xfId="0" applyFill="1" applyBorder="1">
      <alignment vertical="center"/>
    </xf>
    <xf numFmtId="0" fontId="19" fillId="6" borderId="0" xfId="0" applyFont="1" applyFill="1">
      <alignment vertical="center"/>
    </xf>
    <xf numFmtId="0" fontId="31" fillId="6" borderId="0" xfId="0" applyFont="1" applyFill="1" applyAlignment="1">
      <alignment horizontal="left" vertical="center"/>
    </xf>
    <xf numFmtId="0" fontId="5" fillId="6" borderId="20" xfId="0" applyFont="1" applyFill="1" applyBorder="1">
      <alignment vertical="center"/>
    </xf>
    <xf numFmtId="0" fontId="32" fillId="6" borderId="0" xfId="0" applyFont="1" applyFill="1">
      <alignment vertical="center"/>
    </xf>
    <xf numFmtId="0" fontId="32" fillId="6" borderId="0" xfId="0" applyFont="1" applyFill="1" applyAlignment="1">
      <alignment horizontal="right" vertical="center" indent="1"/>
    </xf>
    <xf numFmtId="0" fontId="0" fillId="0" borderId="12" xfId="0" applyBorder="1" applyAlignment="1">
      <alignment horizontal="center" vertical="center"/>
    </xf>
    <xf numFmtId="0" fontId="34" fillId="0" borderId="0" xfId="0" applyFont="1">
      <alignment vertical="center"/>
    </xf>
    <xf numFmtId="0" fontId="0" fillId="0" borderId="23" xfId="0" applyBorder="1" applyAlignment="1">
      <alignment horizontal="center" vertical="center"/>
    </xf>
    <xf numFmtId="0" fontId="38" fillId="0" borderId="27" xfId="0" applyFont="1" applyBorder="1" applyAlignment="1">
      <alignment horizontal="center" vertical="center"/>
    </xf>
    <xf numFmtId="0" fontId="0" fillId="0" borderId="0" xfId="0" applyAlignment="1">
      <alignment horizontal="right" vertical="center"/>
    </xf>
    <xf numFmtId="177" fontId="38" fillId="0" borderId="26" xfId="0" applyNumberFormat="1" applyFont="1" applyBorder="1" applyAlignment="1">
      <alignment horizontal="center" vertical="center"/>
    </xf>
    <xf numFmtId="0" fontId="42" fillId="0" borderId="0" xfId="0" applyFont="1">
      <alignment vertical="center"/>
    </xf>
    <xf numFmtId="0" fontId="42" fillId="0" borderId="1" xfId="0" applyFont="1" applyBorder="1">
      <alignment vertical="center"/>
    </xf>
    <xf numFmtId="0" fontId="43" fillId="0" borderId="0" xfId="0" applyFont="1" applyAlignment="1">
      <alignment horizontal="center" vertical="center"/>
    </xf>
    <xf numFmtId="0" fontId="42" fillId="0" borderId="0" xfId="0" applyFont="1" applyAlignment="1">
      <alignment horizontal="left" vertical="center"/>
    </xf>
    <xf numFmtId="0" fontId="42" fillId="0" borderId="2" xfId="0" applyFont="1" applyBorder="1" applyAlignment="1">
      <alignment horizontal="center" vertical="center"/>
    </xf>
    <xf numFmtId="0" fontId="42" fillId="6" borderId="12" xfId="0" applyFont="1" applyFill="1" applyBorder="1" applyAlignment="1">
      <alignment horizontal="center" vertical="center"/>
    </xf>
    <xf numFmtId="0" fontId="42" fillId="6" borderId="12" xfId="0" applyFont="1" applyFill="1" applyBorder="1">
      <alignment vertical="center"/>
    </xf>
    <xf numFmtId="0" fontId="42" fillId="0" borderId="4" xfId="0" applyFont="1" applyBorder="1">
      <alignment vertical="center"/>
    </xf>
    <xf numFmtId="0" fontId="42" fillId="0" borderId="3" xfId="0" applyFont="1" applyBorder="1">
      <alignment vertical="center"/>
    </xf>
    <xf numFmtId="177" fontId="42" fillId="0" borderId="0" xfId="0" applyNumberFormat="1" applyFont="1" applyAlignment="1">
      <alignment horizontal="left" vertical="center" indent="1"/>
    </xf>
    <xf numFmtId="0" fontId="45" fillId="0" borderId="0" xfId="0" applyFont="1">
      <alignment vertical="center"/>
    </xf>
    <xf numFmtId="177" fontId="42" fillId="0" borderId="0" xfId="0" applyNumberFormat="1" applyFont="1">
      <alignment vertical="center"/>
    </xf>
    <xf numFmtId="0" fontId="47" fillId="0" borderId="0" xfId="0" applyFont="1" applyAlignment="1">
      <alignment horizontal="left" vertical="center"/>
    </xf>
    <xf numFmtId="0" fontId="48" fillId="0" borderId="0" xfId="0" applyFont="1">
      <alignment vertical="center"/>
    </xf>
    <xf numFmtId="0" fontId="42" fillId="0" borderId="0" xfId="0" applyFont="1" applyAlignment="1">
      <alignment horizontal="center" vertical="center"/>
    </xf>
    <xf numFmtId="0" fontId="44" fillId="0" borderId="0" xfId="0" applyFont="1" applyAlignment="1">
      <alignment horizontal="center" vertical="center"/>
    </xf>
    <xf numFmtId="177" fontId="49" fillId="0" borderId="0" xfId="0" applyNumberFormat="1" applyFont="1" applyAlignment="1">
      <alignment horizontal="left" vertical="center" indent="1"/>
    </xf>
    <xf numFmtId="0" fontId="46" fillId="0" borderId="0" xfId="0" applyFont="1" applyAlignment="1">
      <alignment horizontal="center" vertical="center"/>
    </xf>
    <xf numFmtId="0" fontId="42" fillId="0" borderId="54" xfId="0" applyFont="1" applyBorder="1">
      <alignment vertical="center"/>
    </xf>
    <xf numFmtId="0" fontId="42" fillId="0" borderId="55" xfId="0" applyFont="1" applyBorder="1">
      <alignment vertical="center"/>
    </xf>
    <xf numFmtId="0" fontId="42" fillId="0" borderId="56" xfId="0" applyFont="1" applyBorder="1">
      <alignment vertical="center"/>
    </xf>
    <xf numFmtId="0" fontId="42" fillId="0" borderId="46" xfId="0" applyFont="1" applyBorder="1">
      <alignment vertical="center"/>
    </xf>
    <xf numFmtId="0" fontId="42" fillId="0" borderId="47" xfId="0" applyFont="1" applyBorder="1">
      <alignment vertical="center"/>
    </xf>
    <xf numFmtId="0" fontId="42" fillId="0" borderId="48" xfId="0" applyFont="1" applyBorder="1">
      <alignment vertical="center"/>
    </xf>
    <xf numFmtId="0" fontId="42" fillId="0" borderId="49" xfId="0" applyFont="1" applyBorder="1">
      <alignment vertical="center"/>
    </xf>
    <xf numFmtId="0" fontId="42" fillId="0" borderId="52" xfId="0" applyFont="1" applyBorder="1">
      <alignment vertical="center"/>
    </xf>
    <xf numFmtId="0" fontId="49" fillId="0" borderId="0" xfId="0" applyFont="1" applyAlignment="1">
      <alignment horizontal="left" vertical="center"/>
    </xf>
    <xf numFmtId="0" fontId="53" fillId="0" borderId="0" xfId="1" applyFont="1">
      <alignment vertical="center"/>
    </xf>
    <xf numFmtId="41" fontId="0" fillId="11" borderId="0" xfId="0" applyNumberFormat="1" applyFill="1">
      <alignment vertical="center"/>
    </xf>
    <xf numFmtId="41" fontId="0" fillId="0" borderId="0" xfId="0" applyNumberFormat="1">
      <alignment vertical="center"/>
    </xf>
    <xf numFmtId="0" fontId="55" fillId="0" borderId="0" xfId="0" applyFont="1">
      <alignment vertical="center"/>
    </xf>
    <xf numFmtId="0" fontId="56" fillId="0" borderId="0" xfId="1" applyFont="1" applyAlignment="1">
      <alignment horizontal="left" vertical="center"/>
    </xf>
    <xf numFmtId="0" fontId="53" fillId="13" borderId="0" xfId="1" applyFont="1" applyFill="1" applyAlignment="1">
      <alignment horizontal="left" vertical="center"/>
    </xf>
    <xf numFmtId="0" fontId="53" fillId="13" borderId="0" xfId="1" applyFont="1" applyFill="1">
      <alignment vertical="center"/>
    </xf>
    <xf numFmtId="178" fontId="53" fillId="13" borderId="0" xfId="1" applyNumberFormat="1" applyFont="1" applyFill="1" applyAlignment="1">
      <alignment horizontal="left" vertical="center"/>
    </xf>
    <xf numFmtId="177" fontId="53" fillId="13" borderId="0" xfId="1" applyNumberFormat="1" applyFont="1" applyFill="1">
      <alignment vertical="center"/>
    </xf>
    <xf numFmtId="177" fontId="53" fillId="0" borderId="0" xfId="1" applyNumberFormat="1" applyFont="1">
      <alignment vertical="center"/>
    </xf>
    <xf numFmtId="0" fontId="55" fillId="12" borderId="0" xfId="1" applyFont="1" applyFill="1">
      <alignment vertical="center"/>
    </xf>
    <xf numFmtId="0" fontId="55" fillId="12" borderId="0" xfId="0" applyFont="1" applyFill="1">
      <alignment vertical="center"/>
    </xf>
    <xf numFmtId="0" fontId="55" fillId="12" borderId="0" xfId="0" applyFont="1" applyFill="1" applyAlignment="1">
      <alignment horizontal="center" vertical="center"/>
    </xf>
    <xf numFmtId="177" fontId="53" fillId="0" borderId="0" xfId="1" applyNumberFormat="1" applyFont="1" applyAlignment="1">
      <alignment horizontal="center" vertical="center"/>
    </xf>
    <xf numFmtId="0" fontId="18" fillId="0" borderId="0" xfId="0" applyFont="1">
      <alignment vertical="center"/>
    </xf>
    <xf numFmtId="0" fontId="3" fillId="6" borderId="1" xfId="0" applyFont="1" applyFill="1" applyBorder="1" applyAlignment="1" applyProtection="1">
      <alignment horizontal="left" vertical="center"/>
      <protection locked="0"/>
    </xf>
    <xf numFmtId="0" fontId="38" fillId="0" borderId="26" xfId="0" applyFont="1" applyBorder="1" applyAlignment="1">
      <alignment horizontal="center" vertical="center"/>
    </xf>
    <xf numFmtId="0" fontId="11" fillId="6" borderId="0" xfId="0" applyFont="1" applyFill="1">
      <alignment vertical="center"/>
    </xf>
    <xf numFmtId="0" fontId="0" fillId="13" borderId="0" xfId="0" applyFill="1">
      <alignment vertical="center"/>
    </xf>
    <xf numFmtId="0" fontId="0" fillId="0" borderId="0" xfId="0" applyProtection="1">
      <alignment vertical="center"/>
      <protection locked="0"/>
    </xf>
    <xf numFmtId="0" fontId="0" fillId="0" borderId="4" xfId="0" applyBorder="1" applyAlignment="1" applyProtection="1">
      <alignment horizontal="center" vertical="center"/>
      <protection locked="0"/>
    </xf>
    <xf numFmtId="0" fontId="6" fillId="14" borderId="0" xfId="0" applyFont="1" applyFill="1">
      <alignment vertical="center"/>
    </xf>
    <xf numFmtId="0" fontId="0" fillId="14" borderId="0" xfId="0" applyFill="1">
      <alignment vertical="center"/>
    </xf>
    <xf numFmtId="0" fontId="12" fillId="14" borderId="0" xfId="0" applyFont="1" applyFill="1">
      <alignment vertical="center"/>
    </xf>
    <xf numFmtId="0" fontId="12" fillId="14" borderId="0" xfId="0" applyFont="1" applyFill="1" applyAlignment="1">
      <alignment horizontal="right" vertical="center"/>
    </xf>
    <xf numFmtId="0" fontId="61" fillId="0" borderId="0" xfId="2" applyFont="1">
      <alignment vertical="center"/>
    </xf>
    <xf numFmtId="0" fontId="14" fillId="6" borderId="0" xfId="0" applyFont="1" applyFill="1">
      <alignment vertical="center"/>
    </xf>
    <xf numFmtId="0" fontId="15" fillId="6" borderId="0" xfId="0" applyFont="1" applyFill="1">
      <alignment vertical="center"/>
    </xf>
    <xf numFmtId="0" fontId="17" fillId="6" borderId="0" xfId="0" applyFont="1" applyFill="1" applyAlignment="1">
      <alignment horizontal="right" vertical="center" indent="1"/>
    </xf>
    <xf numFmtId="0" fontId="63" fillId="6" borderId="0" xfId="0" applyFont="1" applyFill="1">
      <alignment vertical="center"/>
    </xf>
    <xf numFmtId="0" fontId="21" fillId="0" borderId="0" xfId="0" applyFont="1">
      <alignment vertical="center"/>
    </xf>
    <xf numFmtId="0" fontId="62" fillId="0" borderId="0" xfId="2" applyFont="1">
      <alignment vertical="center"/>
    </xf>
    <xf numFmtId="0" fontId="51" fillId="0" borderId="0" xfId="2" applyFont="1">
      <alignment vertical="center"/>
    </xf>
    <xf numFmtId="0" fontId="0" fillId="0" borderId="0" xfId="0" applyAlignment="1">
      <alignment horizontal="right" vertical="center" indent="1"/>
    </xf>
    <xf numFmtId="0" fontId="60" fillId="0" borderId="1" xfId="2" applyFont="1" applyBorder="1">
      <alignment vertical="center"/>
    </xf>
    <xf numFmtId="0" fontId="5" fillId="0" borderId="9" xfId="0" applyFont="1" applyBorder="1">
      <alignment vertical="center"/>
    </xf>
    <xf numFmtId="0" fontId="0" fillId="0" borderId="20" xfId="0" applyBorder="1">
      <alignment vertical="center"/>
    </xf>
    <xf numFmtId="0" fontId="0" fillId="0" borderId="10" xfId="0" applyBorder="1">
      <alignment vertical="center"/>
    </xf>
    <xf numFmtId="0" fontId="21" fillId="0" borderId="57" xfId="0" applyFont="1" applyBorder="1">
      <alignment vertical="center"/>
    </xf>
    <xf numFmtId="0" fontId="0" fillId="0" borderId="7" xfId="0" applyBorder="1">
      <alignment vertical="center"/>
    </xf>
    <xf numFmtId="0" fontId="5" fillId="0" borderId="57" xfId="0" applyFont="1" applyBorder="1">
      <alignment vertical="center"/>
    </xf>
    <xf numFmtId="0" fontId="17" fillId="0" borderId="57" xfId="0" applyFont="1" applyBorder="1">
      <alignment vertical="center"/>
    </xf>
    <xf numFmtId="0" fontId="0" fillId="0" borderId="57" xfId="0" applyBorder="1">
      <alignment vertical="center"/>
    </xf>
    <xf numFmtId="0" fontId="0" fillId="0" borderId="57" xfId="0" applyBorder="1" applyAlignment="1">
      <alignment horizontal="right" vertical="center" indent="1"/>
    </xf>
    <xf numFmtId="0" fontId="0" fillId="0" borderId="11" xfId="0" applyBorder="1">
      <alignment vertical="center"/>
    </xf>
    <xf numFmtId="0" fontId="0" fillId="0" borderId="8" xfId="0" applyBorder="1">
      <alignment vertical="center"/>
    </xf>
    <xf numFmtId="0" fontId="64" fillId="6" borderId="0" xfId="0" applyFont="1" applyFill="1">
      <alignment vertical="center"/>
    </xf>
    <xf numFmtId="0" fontId="48" fillId="0" borderId="0" xfId="0" applyFont="1" applyAlignment="1">
      <alignment horizontal="right" vertical="center"/>
    </xf>
    <xf numFmtId="0" fontId="14" fillId="6" borderId="0" xfId="0" applyFont="1" applyFill="1" applyAlignment="1">
      <alignment horizontal="right" vertical="center" indent="1"/>
    </xf>
    <xf numFmtId="0" fontId="3" fillId="6" borderId="0" xfId="0" applyFont="1" applyFill="1" applyAlignment="1">
      <alignment horizontal="right" vertical="center" wrapText="1" indent="1"/>
    </xf>
    <xf numFmtId="0" fontId="9" fillId="6" borderId="0" xfId="0" applyFont="1" applyFill="1" applyAlignment="1">
      <alignment horizontal="right" vertical="center" wrapText="1" indent="1"/>
    </xf>
    <xf numFmtId="0" fontId="2" fillId="0" borderId="12" xfId="0" applyFont="1" applyBorder="1" applyAlignment="1" applyProtection="1">
      <alignment horizontal="center" vertical="center"/>
      <protection locked="0"/>
    </xf>
    <xf numFmtId="177" fontId="59" fillId="0" borderId="0" xfId="0" applyNumberFormat="1" applyFont="1" applyAlignment="1">
      <alignment horizontal="center" vertical="center"/>
    </xf>
    <xf numFmtId="0" fontId="2" fillId="0" borderId="12" xfId="0" applyFont="1" applyBorder="1" applyAlignment="1">
      <alignment horizontal="center" vertical="center"/>
    </xf>
    <xf numFmtId="0" fontId="9" fillId="3" borderId="0" xfId="0" applyFont="1" applyFill="1" applyAlignment="1" applyProtection="1">
      <alignment horizontal="center" vertical="center"/>
      <protection locked="0"/>
    </xf>
    <xf numFmtId="0" fontId="2" fillId="0" borderId="0" xfId="0" applyFont="1" applyAlignment="1">
      <alignment horizontal="right" vertical="center"/>
    </xf>
    <xf numFmtId="176" fontId="0" fillId="11" borderId="0" xfId="0" applyNumberFormat="1" applyFill="1">
      <alignment vertical="center"/>
    </xf>
    <xf numFmtId="0" fontId="2" fillId="5" borderId="1" xfId="0" applyFont="1" applyFill="1" applyBorder="1" applyAlignment="1">
      <alignment horizontal="center" vertical="center"/>
    </xf>
    <xf numFmtId="0" fontId="2" fillId="6" borderId="2" xfId="0" applyFont="1" applyFill="1" applyBorder="1" applyAlignment="1">
      <alignment horizontal="center" vertical="center"/>
    </xf>
    <xf numFmtId="0" fontId="15" fillId="0" borderId="2" xfId="0" applyFont="1" applyBorder="1" applyProtection="1">
      <alignment vertical="center"/>
      <protection locked="0"/>
    </xf>
    <xf numFmtId="177" fontId="0" fillId="0" borderId="16" xfId="0" applyNumberFormat="1" applyBorder="1" applyAlignment="1">
      <alignment horizontal="center" vertical="center"/>
    </xf>
    <xf numFmtId="0" fontId="13" fillId="6" borderId="0" xfId="0" applyFont="1" applyFill="1">
      <alignment vertical="center"/>
    </xf>
    <xf numFmtId="0" fontId="0" fillId="0" borderId="12" xfId="0" applyBorder="1" applyProtection="1">
      <alignment vertical="center"/>
      <protection locked="0"/>
    </xf>
    <xf numFmtId="0" fontId="9" fillId="6" borderId="0" xfId="0" applyFont="1" applyFill="1" applyAlignment="1">
      <alignment horizontal="left" vertical="center" indent="1"/>
    </xf>
    <xf numFmtId="0" fontId="0" fillId="12" borderId="0" xfId="0" applyFill="1">
      <alignment vertical="center"/>
    </xf>
    <xf numFmtId="177" fontId="55" fillId="0" borderId="0" xfId="0" applyNumberFormat="1" applyFont="1">
      <alignment vertical="center"/>
    </xf>
    <xf numFmtId="177" fontId="0" fillId="0" borderId="0" xfId="0" applyNumberFormat="1">
      <alignment vertical="center"/>
    </xf>
    <xf numFmtId="177" fontId="0" fillId="0" borderId="13" xfId="0" applyNumberFormat="1" applyBorder="1" applyAlignment="1">
      <alignment horizontal="center" vertical="center"/>
    </xf>
    <xf numFmtId="177" fontId="0" fillId="0" borderId="15" xfId="0" applyNumberFormat="1" applyBorder="1" applyAlignment="1">
      <alignment horizontal="center"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 fillId="7" borderId="2" xfId="0" applyFont="1" applyFill="1" applyBorder="1" applyAlignment="1">
      <alignment horizontal="center" vertical="center"/>
    </xf>
    <xf numFmtId="0" fontId="13" fillId="7" borderId="4" xfId="0" applyFont="1" applyFill="1" applyBorder="1" applyAlignment="1">
      <alignment horizontal="center" vertical="center"/>
    </xf>
    <xf numFmtId="0" fontId="3"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179" fontId="0" fillId="0" borderId="2" xfId="0" applyNumberFormat="1" applyBorder="1" applyAlignment="1" applyProtection="1">
      <alignment horizontal="left" vertical="center"/>
      <protection locked="0"/>
    </xf>
    <xf numFmtId="179" fontId="0" fillId="0" borderId="3" xfId="0" applyNumberFormat="1" applyBorder="1" applyAlignment="1" applyProtection="1">
      <alignment horizontal="left" vertical="center"/>
      <protection locked="0"/>
    </xf>
    <xf numFmtId="179" fontId="0" fillId="0" borderId="4" xfId="0" applyNumberFormat="1" applyBorder="1" applyAlignment="1" applyProtection="1">
      <alignment horizontal="left" vertical="center"/>
      <protection locked="0"/>
    </xf>
    <xf numFmtId="0" fontId="2" fillId="7" borderId="3" xfId="0" applyFont="1" applyFill="1" applyBorder="1" applyAlignment="1">
      <alignment horizontal="center" vertical="center"/>
    </xf>
    <xf numFmtId="176" fontId="14" fillId="0" borderId="2" xfId="0" applyNumberFormat="1" applyFont="1" applyBorder="1" applyAlignment="1" applyProtection="1">
      <alignment horizontal="left" vertical="center"/>
      <protection locked="0"/>
    </xf>
    <xf numFmtId="176" fontId="14" fillId="0" borderId="3" xfId="0" applyNumberFormat="1" applyFont="1" applyBorder="1" applyAlignment="1" applyProtection="1">
      <alignment horizontal="left" vertical="center"/>
      <protection locked="0"/>
    </xf>
    <xf numFmtId="176" fontId="14" fillId="0" borderId="4" xfId="0" applyNumberFormat="1" applyFont="1" applyBorder="1" applyAlignment="1" applyProtection="1">
      <alignment horizontal="left" vertical="center"/>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10" fillId="7" borderId="2" xfId="0" applyFont="1" applyFill="1" applyBorder="1" applyAlignment="1">
      <alignment horizontal="center" vertical="center"/>
    </xf>
    <xf numFmtId="0" fontId="10" fillId="7" borderId="4" xfId="0" applyFont="1" applyFill="1" applyBorder="1" applyAlignment="1">
      <alignment horizontal="center" vertical="center"/>
    </xf>
    <xf numFmtId="0" fontId="0" fillId="6" borderId="0" xfId="0" applyFill="1" applyAlignment="1">
      <alignment horizontal="center" vertical="center"/>
    </xf>
    <xf numFmtId="0" fontId="0" fillId="6" borderId="7" xfId="0" applyFill="1" applyBorder="1" applyAlignment="1">
      <alignment horizontal="center" vertical="center"/>
    </xf>
    <xf numFmtId="0" fontId="0" fillId="6" borderId="1" xfId="0" applyFill="1" applyBorder="1" applyAlignment="1">
      <alignment horizontal="center" vertical="center"/>
    </xf>
    <xf numFmtId="0" fontId="0" fillId="6" borderId="8" xfId="0" applyFill="1" applyBorder="1" applyAlignment="1">
      <alignment horizontal="center" vertical="center"/>
    </xf>
    <xf numFmtId="3" fontId="17" fillId="7" borderId="2" xfId="0" applyNumberFormat="1" applyFont="1" applyFill="1" applyBorder="1" applyAlignment="1">
      <alignment horizontal="center" vertical="center"/>
    </xf>
    <xf numFmtId="0" fontId="17" fillId="7" borderId="4" xfId="0" applyFont="1" applyFill="1" applyBorder="1" applyAlignment="1">
      <alignment horizontal="center" vertical="center"/>
    </xf>
    <xf numFmtId="41" fontId="0" fillId="0" borderId="2" xfId="0" applyNumberFormat="1" applyBorder="1" applyAlignment="1">
      <alignment horizontal="center" vertical="center"/>
    </xf>
    <xf numFmtId="41" fontId="0" fillId="0" borderId="4" xfId="0" applyNumberFormat="1" applyBorder="1" applyAlignment="1">
      <alignment horizontal="center" vertical="center"/>
    </xf>
    <xf numFmtId="176" fontId="0" fillId="0" borderId="2" xfId="0" applyNumberFormat="1" applyBorder="1" applyAlignment="1" applyProtection="1">
      <alignment horizontal="left" vertical="center"/>
      <protection locked="0"/>
    </xf>
    <xf numFmtId="176" fontId="0" fillId="0" borderId="3" xfId="0" applyNumberFormat="1" applyBorder="1" applyAlignment="1" applyProtection="1">
      <alignment horizontal="left" vertical="center"/>
      <protection locked="0"/>
    </xf>
    <xf numFmtId="176" fontId="0" fillId="0" borderId="4" xfId="0" applyNumberFormat="1" applyBorder="1" applyAlignment="1" applyProtection="1">
      <alignment horizontal="left" vertical="center"/>
      <protection locked="0"/>
    </xf>
    <xf numFmtId="41" fontId="0" fillId="0" borderId="2" xfId="0" applyNumberFormat="1" applyBorder="1" applyAlignment="1">
      <alignment horizontal="left" vertical="center"/>
    </xf>
    <xf numFmtId="41" fontId="0" fillId="7" borderId="2" xfId="0" applyNumberFormat="1" applyFill="1" applyBorder="1" applyAlignment="1">
      <alignment horizontal="center" vertical="center"/>
    </xf>
    <xf numFmtId="41" fontId="0" fillId="7" borderId="4" xfId="0" applyNumberFormat="1" applyFill="1" applyBorder="1" applyAlignment="1">
      <alignment horizontal="center" vertical="center"/>
    </xf>
    <xf numFmtId="41" fontId="0" fillId="0" borderId="2" xfId="0" applyNumberFormat="1" applyBorder="1" applyAlignment="1" applyProtection="1">
      <alignment horizontal="center" vertical="center"/>
      <protection locked="0"/>
    </xf>
    <xf numFmtId="41" fontId="0" fillId="0" borderId="3" xfId="0" applyNumberFormat="1" applyBorder="1" applyAlignment="1" applyProtection="1">
      <alignment horizontal="center" vertical="center"/>
      <protection locked="0"/>
    </xf>
    <xf numFmtId="41" fontId="0" fillId="0" borderId="4" xfId="0" applyNumberFormat="1" applyBorder="1" applyAlignment="1" applyProtection="1">
      <alignment horizontal="center" vertical="center"/>
      <protection locked="0"/>
    </xf>
    <xf numFmtId="0" fontId="23" fillId="6" borderId="0" xfId="0" applyFont="1" applyFill="1" applyAlignment="1">
      <alignment horizontal="left" vertical="center"/>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21" fillId="8" borderId="20" xfId="0" applyFont="1" applyFill="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12" xfId="0" applyFont="1" applyBorder="1" applyAlignment="1">
      <alignment horizontal="center" vertical="center"/>
    </xf>
    <xf numFmtId="0" fontId="9" fillId="0" borderId="12" xfId="0" applyFont="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41" fontId="0" fillId="0" borderId="2" xfId="0" applyNumberFormat="1" applyBorder="1" applyAlignment="1" applyProtection="1">
      <alignment horizontal="left" vertical="center"/>
      <protection locked="0"/>
    </xf>
    <xf numFmtId="41" fontId="0" fillId="0" borderId="3" xfId="0" applyNumberFormat="1" applyBorder="1" applyAlignment="1" applyProtection="1">
      <alignment horizontal="left" vertical="center"/>
      <protection locked="0"/>
    </xf>
    <xf numFmtId="41" fontId="0" fillId="0" borderId="4" xfId="0" applyNumberFormat="1" applyBorder="1" applyAlignment="1" applyProtection="1">
      <alignment horizontal="left" vertical="center"/>
      <protection locked="0"/>
    </xf>
    <xf numFmtId="0" fontId="10" fillId="0" borderId="2" xfId="0" applyFont="1" applyBorder="1" applyAlignment="1">
      <alignment horizontal="center" vertical="center"/>
    </xf>
    <xf numFmtId="0" fontId="10" fillId="0" borderId="4" xfId="0" applyFont="1" applyBorder="1" applyAlignment="1">
      <alignment horizontal="center" vertical="center"/>
    </xf>
    <xf numFmtId="179" fontId="0" fillId="0" borderId="2" xfId="0" applyNumberFormat="1" applyBorder="1" applyAlignment="1" applyProtection="1">
      <alignment horizontal="center" vertical="center"/>
      <protection locked="0"/>
    </xf>
    <xf numFmtId="179" fontId="0" fillId="0" borderId="3" xfId="0" applyNumberFormat="1"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5" fillId="5" borderId="0" xfId="0" applyFont="1" applyFill="1" applyAlignment="1">
      <alignment horizontal="center" vertical="center"/>
    </xf>
    <xf numFmtId="0" fontId="24" fillId="0" borderId="2"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4"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7" fillId="0" borderId="2"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28" fillId="0" borderId="4"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18" fillId="6" borderId="0" xfId="0" applyFont="1" applyFill="1" applyAlignment="1">
      <alignment horizontal="left" vertical="center"/>
    </xf>
    <xf numFmtId="0" fontId="15" fillId="5" borderId="1" xfId="0" applyFont="1" applyFill="1" applyBorder="1" applyAlignment="1">
      <alignment horizontal="center" vertical="center"/>
    </xf>
    <xf numFmtId="177" fontId="0" fillId="0" borderId="2" xfId="0" applyNumberFormat="1" applyBorder="1" applyAlignment="1">
      <alignment horizontal="left" vertical="center"/>
    </xf>
    <xf numFmtId="177" fontId="0" fillId="0" borderId="3" xfId="0" applyNumberFormat="1" applyBorder="1" applyAlignment="1">
      <alignment horizontal="left" vertical="center"/>
    </xf>
    <xf numFmtId="177" fontId="0" fillId="0" borderId="4" xfId="0" applyNumberFormat="1" applyBorder="1" applyAlignment="1">
      <alignment horizontal="left" vertical="center"/>
    </xf>
    <xf numFmtId="0" fontId="9" fillId="0" borderId="12" xfId="0" applyFont="1" applyBorder="1" applyAlignment="1" applyProtection="1">
      <alignment horizontal="left" vertical="center"/>
      <protection locked="0"/>
    </xf>
    <xf numFmtId="0" fontId="30" fillId="6" borderId="0" xfId="0" applyFont="1" applyFill="1" applyAlignment="1">
      <alignment horizontal="left" vertical="top" wrapText="1"/>
    </xf>
    <xf numFmtId="0" fontId="30" fillId="6" borderId="1" xfId="0" applyFont="1" applyFill="1" applyBorder="1" applyAlignment="1">
      <alignment horizontal="left" vertical="top" wrapText="1"/>
    </xf>
    <xf numFmtId="0" fontId="42" fillId="0" borderId="1" xfId="0" applyFont="1" applyBorder="1" applyAlignment="1">
      <alignment horizontal="left" vertical="center"/>
    </xf>
    <xf numFmtId="0" fontId="41" fillId="0" borderId="0" xfId="0" applyFont="1" applyAlignment="1">
      <alignment horizontal="center" vertical="center"/>
    </xf>
    <xf numFmtId="176" fontId="42" fillId="0" borderId="1" xfId="0" applyNumberFormat="1" applyFont="1" applyBorder="1" applyAlignment="1">
      <alignment horizontal="center" vertical="center"/>
    </xf>
    <xf numFmtId="0" fontId="42" fillId="0" borderId="1" xfId="0" applyFont="1" applyBorder="1" applyAlignment="1">
      <alignment horizontal="center" vertical="center"/>
    </xf>
    <xf numFmtId="0" fontId="42" fillId="6" borderId="12" xfId="0" applyFont="1" applyFill="1" applyBorder="1" applyAlignment="1">
      <alignment horizontal="center" vertical="center"/>
    </xf>
    <xf numFmtId="177" fontId="42" fillId="0" borderId="9" xfId="0" applyNumberFormat="1" applyFont="1" applyBorder="1" applyAlignment="1">
      <alignment horizontal="left" vertical="center" indent="1"/>
    </xf>
    <xf numFmtId="177" fontId="42" fillId="0" borderId="20" xfId="0" applyNumberFormat="1" applyFont="1" applyBorder="1" applyAlignment="1">
      <alignment horizontal="left" vertical="center" indent="1"/>
    </xf>
    <xf numFmtId="177" fontId="42" fillId="0" borderId="10" xfId="0" applyNumberFormat="1" applyFont="1" applyBorder="1" applyAlignment="1">
      <alignment horizontal="left" vertical="center" indent="1"/>
    </xf>
    <xf numFmtId="0" fontId="42" fillId="0" borderId="12" xfId="0" applyFont="1" applyBorder="1" applyAlignment="1">
      <alignment horizontal="center" vertical="center"/>
    </xf>
    <xf numFmtId="0" fontId="42" fillId="0" borderId="4" xfId="0" applyFont="1" applyBorder="1" applyAlignment="1">
      <alignment horizontal="center" vertical="center"/>
    </xf>
    <xf numFmtId="177" fontId="42" fillId="0" borderId="2" xfId="0" applyNumberFormat="1" applyFont="1" applyBorder="1" applyAlignment="1">
      <alignment horizontal="left" vertical="center" indent="1"/>
    </xf>
    <xf numFmtId="177" fontId="42" fillId="0" borderId="3" xfId="0" applyNumberFormat="1" applyFont="1" applyBorder="1" applyAlignment="1">
      <alignment horizontal="left" vertical="center" indent="1"/>
    </xf>
    <xf numFmtId="177" fontId="42" fillId="0" borderId="4" xfId="0" applyNumberFormat="1" applyFont="1" applyBorder="1" applyAlignment="1">
      <alignment horizontal="left" vertical="center" indent="1"/>
    </xf>
    <xf numFmtId="0" fontId="42" fillId="6" borderId="9" xfId="0" applyFont="1" applyFill="1" applyBorder="1" applyAlignment="1">
      <alignment horizontal="center" vertical="center"/>
    </xf>
    <xf numFmtId="0" fontId="42" fillId="6" borderId="10" xfId="0" applyFont="1" applyFill="1" applyBorder="1" applyAlignment="1">
      <alignment horizontal="center" vertical="center"/>
    </xf>
    <xf numFmtId="0" fontId="42" fillId="6" borderId="11" xfId="0" applyFont="1" applyFill="1" applyBorder="1" applyAlignment="1">
      <alignment horizontal="center" vertical="center"/>
    </xf>
    <xf numFmtId="0" fontId="42" fillId="6" borderId="8" xfId="0" applyFont="1" applyFill="1" applyBorder="1" applyAlignment="1">
      <alignment horizontal="center" vertical="center"/>
    </xf>
    <xf numFmtId="177" fontId="42" fillId="0" borderId="2" xfId="0" applyNumberFormat="1" applyFont="1" applyBorder="1" applyAlignment="1">
      <alignment horizontal="left" vertical="center" indent="1" shrinkToFit="1"/>
    </xf>
    <xf numFmtId="177" fontId="42" fillId="0" borderId="3" xfId="0" applyNumberFormat="1" applyFont="1" applyBorder="1" applyAlignment="1">
      <alignment horizontal="left" vertical="center" indent="1" shrinkToFit="1"/>
    </xf>
    <xf numFmtId="177" fontId="42" fillId="0" borderId="4" xfId="0" applyNumberFormat="1" applyFont="1" applyBorder="1" applyAlignment="1">
      <alignment horizontal="left" vertical="center" indent="1" shrinkToFit="1"/>
    </xf>
    <xf numFmtId="0" fontId="42" fillId="6" borderId="2" xfId="0" applyFont="1" applyFill="1" applyBorder="1" applyAlignment="1">
      <alignment horizontal="center" vertical="center"/>
    </xf>
    <xf numFmtId="0" fontId="42" fillId="6" borderId="4" xfId="0" applyFont="1" applyFill="1" applyBorder="1" applyAlignment="1">
      <alignment horizontal="center" vertical="center"/>
    </xf>
    <xf numFmtId="177" fontId="42" fillId="0" borderId="3" xfId="0" applyNumberFormat="1" applyFont="1" applyBorder="1" applyAlignment="1">
      <alignment horizontal="left" vertical="center"/>
    </xf>
    <xf numFmtId="177" fontId="42" fillId="0" borderId="4" xfId="0" applyNumberFormat="1" applyFont="1" applyBorder="1" applyAlignment="1">
      <alignment horizontal="left" vertical="center"/>
    </xf>
    <xf numFmtId="177" fontId="42" fillId="0" borderId="2" xfId="0" applyNumberFormat="1" applyFont="1" applyBorder="1" applyAlignment="1">
      <alignment horizontal="left" vertical="center"/>
    </xf>
    <xf numFmtId="0" fontId="46" fillId="6" borderId="2" xfId="0" applyFont="1" applyFill="1" applyBorder="1" applyAlignment="1">
      <alignment horizontal="center" vertical="center"/>
    </xf>
    <xf numFmtId="0" fontId="46" fillId="6" borderId="4" xfId="0" applyFont="1" applyFill="1" applyBorder="1" applyAlignment="1">
      <alignment horizontal="center" vertical="center"/>
    </xf>
    <xf numFmtId="0" fontId="44" fillId="6" borderId="2" xfId="0" applyFont="1" applyFill="1" applyBorder="1" applyAlignment="1">
      <alignment horizontal="center" vertical="center"/>
    </xf>
    <xf numFmtId="0" fontId="44" fillId="6" borderId="4" xfId="0" applyFont="1" applyFill="1" applyBorder="1" applyAlignment="1">
      <alignment horizontal="center" vertical="center"/>
    </xf>
    <xf numFmtId="176" fontId="42" fillId="0" borderId="2" xfId="0" applyNumberFormat="1" applyFont="1" applyBorder="1" applyAlignment="1">
      <alignment horizontal="left" vertical="center" indent="1"/>
    </xf>
    <xf numFmtId="176" fontId="42" fillId="0" borderId="3" xfId="0" applyNumberFormat="1" applyFont="1" applyBorder="1" applyAlignment="1">
      <alignment horizontal="left" vertical="center" indent="1"/>
    </xf>
    <xf numFmtId="176" fontId="42" fillId="0" borderId="4" xfId="0" applyNumberFormat="1" applyFont="1" applyBorder="1" applyAlignment="1">
      <alignment horizontal="left" vertical="center" indent="1"/>
    </xf>
    <xf numFmtId="41" fontId="42" fillId="0" borderId="2" xfId="0" applyNumberFormat="1" applyFont="1" applyBorder="1" applyAlignment="1">
      <alignment horizontal="center" vertical="center"/>
    </xf>
    <xf numFmtId="41" fontId="42" fillId="0" borderId="3" xfId="0" applyNumberFormat="1" applyFont="1" applyBorder="1" applyAlignment="1">
      <alignment horizontal="center" vertical="center"/>
    </xf>
    <xf numFmtId="0" fontId="44" fillId="6" borderId="9" xfId="0" applyFont="1" applyFill="1" applyBorder="1" applyAlignment="1">
      <alignment horizontal="center" vertical="center"/>
    </xf>
    <xf numFmtId="0" fontId="44" fillId="6" borderId="10" xfId="0" applyFont="1" applyFill="1" applyBorder="1" applyAlignment="1">
      <alignment horizontal="center" vertical="center"/>
    </xf>
    <xf numFmtId="0" fontId="44" fillId="6" borderId="57" xfId="0" applyFont="1" applyFill="1" applyBorder="1" applyAlignment="1">
      <alignment horizontal="center" vertical="center"/>
    </xf>
    <xf numFmtId="0" fontId="44" fillId="6" borderId="7" xfId="0" applyFont="1" applyFill="1" applyBorder="1" applyAlignment="1">
      <alignment horizontal="center" vertical="center"/>
    </xf>
    <xf numFmtId="0" fontId="44" fillId="6" borderId="11" xfId="0" applyFont="1" applyFill="1" applyBorder="1" applyAlignment="1">
      <alignment horizontal="center" vertical="center"/>
    </xf>
    <xf numFmtId="0" fontId="44" fillId="6" borderId="8" xfId="0" applyFont="1" applyFill="1" applyBorder="1" applyAlignment="1">
      <alignment horizontal="center" vertical="center"/>
    </xf>
    <xf numFmtId="0" fontId="9" fillId="0" borderId="20" xfId="0" applyFont="1" applyBorder="1" applyAlignment="1">
      <alignment horizontal="center" vertical="center"/>
    </xf>
    <xf numFmtId="0" fontId="42" fillId="0" borderId="3" xfId="0" applyFont="1" applyBorder="1" applyAlignment="1">
      <alignment horizontal="center" vertical="center"/>
    </xf>
    <xf numFmtId="0" fontId="48" fillId="0" borderId="0" xfId="0" applyFont="1" applyAlignment="1">
      <alignment horizontal="right" vertical="center"/>
    </xf>
    <xf numFmtId="177" fontId="44" fillId="0" borderId="32" xfId="0" applyNumberFormat="1" applyFont="1" applyBorder="1" applyAlignment="1">
      <alignment horizontal="left" vertical="center" wrapText="1" indent="1"/>
    </xf>
    <xf numFmtId="177" fontId="44" fillId="0" borderId="3" xfId="0" applyNumberFormat="1" applyFont="1" applyBorder="1" applyAlignment="1">
      <alignment horizontal="left" vertical="center" wrapText="1" indent="1"/>
    </xf>
    <xf numFmtId="177" fontId="44" fillId="0" borderId="4" xfId="0" applyNumberFormat="1" applyFont="1" applyBorder="1" applyAlignment="1">
      <alignment horizontal="left" vertical="center" wrapText="1" indent="1"/>
    </xf>
    <xf numFmtId="177" fontId="44" fillId="0" borderId="2" xfId="0" applyNumberFormat="1" applyFont="1" applyBorder="1" applyAlignment="1">
      <alignment horizontal="left" vertical="center" wrapText="1" indent="1"/>
    </xf>
    <xf numFmtId="177" fontId="44" fillId="0" borderId="3" xfId="0" applyNumberFormat="1" applyFont="1" applyBorder="1" applyAlignment="1">
      <alignment horizontal="center" vertical="center"/>
    </xf>
    <xf numFmtId="177" fontId="44" fillId="0" borderId="33" xfId="0" applyNumberFormat="1" applyFont="1" applyBorder="1" applyAlignment="1">
      <alignment horizontal="center" vertical="center"/>
    </xf>
    <xf numFmtId="0" fontId="44" fillId="6" borderId="29" xfId="0" applyFont="1" applyFill="1" applyBorder="1" applyAlignment="1">
      <alignment horizontal="center" vertical="center"/>
    </xf>
    <xf numFmtId="0" fontId="44" fillId="6" borderId="30" xfId="0" applyFont="1" applyFill="1" applyBorder="1" applyAlignment="1">
      <alignment horizontal="center" vertical="center"/>
    </xf>
    <xf numFmtId="0" fontId="44" fillId="6" borderId="44" xfId="0" applyFont="1" applyFill="1" applyBorder="1" applyAlignment="1">
      <alignment horizontal="center" vertical="center"/>
    </xf>
    <xf numFmtId="0" fontId="44" fillId="6" borderId="45" xfId="0" applyFont="1" applyFill="1" applyBorder="1" applyAlignment="1">
      <alignment horizontal="center" vertical="center"/>
    </xf>
    <xf numFmtId="0" fontId="44" fillId="6" borderId="31" xfId="0" applyFont="1" applyFill="1" applyBorder="1" applyAlignment="1">
      <alignment horizontal="center" vertical="center"/>
    </xf>
    <xf numFmtId="0" fontId="44" fillId="6" borderId="3" xfId="0" applyFont="1" applyFill="1" applyBorder="1" applyAlignment="1">
      <alignment horizontal="center" vertical="center"/>
    </xf>
    <xf numFmtId="177" fontId="44" fillId="0" borderId="41" xfId="0" applyNumberFormat="1" applyFont="1" applyBorder="1" applyAlignment="1">
      <alignment horizontal="left" vertical="center" wrapText="1" indent="1"/>
    </xf>
    <xf numFmtId="177" fontId="44" fillId="0" borderId="42" xfId="0" applyNumberFormat="1" applyFont="1" applyBorder="1" applyAlignment="1">
      <alignment horizontal="left" vertical="center" wrapText="1" indent="1"/>
    </xf>
    <xf numFmtId="177" fontId="44" fillId="0" borderId="38" xfId="0" applyNumberFormat="1" applyFont="1" applyBorder="1" applyAlignment="1">
      <alignment horizontal="left" vertical="center" wrapText="1" indent="1"/>
    </xf>
    <xf numFmtId="177" fontId="44" fillId="0" borderId="37" xfId="0" applyNumberFormat="1" applyFont="1" applyBorder="1" applyAlignment="1">
      <alignment horizontal="left" vertical="center" wrapText="1" indent="1"/>
    </xf>
    <xf numFmtId="177" fontId="44" fillId="0" borderId="42" xfId="0" applyNumberFormat="1" applyFont="1" applyBorder="1" applyAlignment="1">
      <alignment horizontal="center" vertical="center"/>
    </xf>
    <xf numFmtId="177" fontId="44" fillId="0" borderId="43"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38" fillId="0" borderId="32" xfId="0" applyFont="1" applyBorder="1" applyAlignment="1">
      <alignment horizontal="center" vertical="center"/>
    </xf>
    <xf numFmtId="0" fontId="38" fillId="0" borderId="4" xfId="0" applyFont="1" applyBorder="1" applyAlignment="1">
      <alignment horizontal="center" vertical="center"/>
    </xf>
    <xf numFmtId="0" fontId="38" fillId="0" borderId="2" xfId="0" applyFont="1" applyBorder="1" applyAlignment="1">
      <alignment horizontal="center" vertical="center"/>
    </xf>
    <xf numFmtId="0" fontId="38" fillId="0" borderId="33" xfId="0" applyFont="1" applyBorder="1" applyAlignment="1">
      <alignment horizontal="center" vertical="center"/>
    </xf>
    <xf numFmtId="0" fontId="38" fillId="0" borderId="41" xfId="0" applyFont="1" applyBorder="1" applyAlignment="1">
      <alignment horizontal="center" vertical="center"/>
    </xf>
    <xf numFmtId="0" fontId="38" fillId="0" borderId="38" xfId="0" applyFont="1" applyBorder="1" applyAlignment="1">
      <alignment horizontal="center" vertical="center"/>
    </xf>
    <xf numFmtId="0" fontId="38" fillId="0" borderId="37" xfId="0" applyFont="1" applyBorder="1" applyAlignment="1">
      <alignment horizontal="center" vertical="center"/>
    </xf>
    <xf numFmtId="0" fontId="38" fillId="0" borderId="43" xfId="0" applyFont="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left" vertical="center"/>
    </xf>
    <xf numFmtId="0" fontId="0" fillId="0" borderId="0" xfId="0" applyAlignment="1">
      <alignment horizontal="left" vertical="center"/>
    </xf>
    <xf numFmtId="0" fontId="15" fillId="0" borderId="29" xfId="0" applyFont="1" applyBorder="1" applyAlignment="1">
      <alignment horizontal="center" vertical="center" wrapText="1"/>
    </xf>
    <xf numFmtId="0" fontId="15" fillId="0" borderId="44" xfId="0" applyFont="1" applyBorder="1" applyAlignment="1">
      <alignment horizontal="center" vertical="center" wrapText="1"/>
    </xf>
    <xf numFmtId="0" fontId="38" fillId="0" borderId="12" xfId="0" applyFont="1" applyBorder="1" applyAlignment="1">
      <alignment horizontal="center" vertical="center"/>
    </xf>
    <xf numFmtId="0" fontId="38" fillId="0" borderId="34" xfId="0" applyFont="1" applyBorder="1" applyAlignment="1">
      <alignment horizontal="center" vertical="center"/>
    </xf>
    <xf numFmtId="0" fontId="15" fillId="0" borderId="45" xfId="0" applyFont="1" applyBorder="1" applyAlignment="1">
      <alignment horizontal="center" vertical="center" wrapText="1"/>
    </xf>
    <xf numFmtId="0" fontId="15" fillId="0" borderId="31" xfId="0" applyFont="1" applyBorder="1" applyAlignment="1">
      <alignment horizontal="center" vertical="center" wrapText="1"/>
    </xf>
    <xf numFmtId="0" fontId="0" fillId="0" borderId="11" xfId="0" applyBorder="1" applyAlignment="1">
      <alignment horizontal="left" vertical="center"/>
    </xf>
    <xf numFmtId="0" fontId="0" fillId="0" borderId="1" xfId="0" applyBorder="1" applyAlignment="1">
      <alignment horizontal="left" vertical="center"/>
    </xf>
    <xf numFmtId="0" fontId="3" fillId="0" borderId="3"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2" fillId="0" borderId="2" xfId="0" applyFont="1" applyBorder="1" applyAlignment="1">
      <alignment horizontal="left" vertical="center"/>
    </xf>
    <xf numFmtId="0" fontId="13" fillId="0" borderId="3" xfId="0" applyFont="1" applyBorder="1" applyAlignment="1">
      <alignment horizontal="left" vertical="center"/>
    </xf>
    <xf numFmtId="0" fontId="0" fillId="0" borderId="3" xfId="0" applyBorder="1">
      <alignment vertical="center"/>
    </xf>
    <xf numFmtId="0" fontId="0" fillId="0" borderId="4"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4" fillId="0" borderId="0" xfId="0" applyFont="1" applyAlignment="1">
      <alignment horizontal="center" vertical="center"/>
    </xf>
    <xf numFmtId="0" fontId="37" fillId="0" borderId="0" xfId="0" applyFont="1" applyAlignment="1">
      <alignment horizontal="center" vertical="center"/>
    </xf>
    <xf numFmtId="41" fontId="40" fillId="0" borderId="13" xfId="0" applyNumberFormat="1" applyFont="1" applyBorder="1" applyAlignment="1">
      <alignment horizontal="center" vertical="center"/>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38" fillId="0" borderId="24" xfId="0" applyFont="1" applyBorder="1" applyAlignment="1">
      <alignment horizontal="center" vertical="center"/>
    </xf>
    <xf numFmtId="0" fontId="39" fillId="0" borderId="25" xfId="0" applyFont="1" applyBorder="1" applyAlignment="1">
      <alignment horizontal="center" vertical="center"/>
    </xf>
    <xf numFmtId="0" fontId="34" fillId="0" borderId="39" xfId="0" applyFont="1" applyBorder="1" applyAlignment="1">
      <alignment horizontal="left" vertical="center"/>
    </xf>
    <xf numFmtId="0" fontId="37" fillId="0" borderId="20" xfId="0" applyFont="1" applyBorder="1" applyAlignment="1">
      <alignment horizontal="left" vertical="center"/>
    </xf>
    <xf numFmtId="0" fontId="37" fillId="0" borderId="10" xfId="0" applyFont="1" applyBorder="1" applyAlignment="1">
      <alignment horizontal="left" vertical="center"/>
    </xf>
    <xf numFmtId="0" fontId="37" fillId="0" borderId="40" xfId="0" applyFont="1" applyBorder="1" applyAlignment="1">
      <alignment horizontal="left" vertical="center"/>
    </xf>
    <xf numFmtId="0" fontId="37" fillId="0" borderId="1" xfId="0" applyFont="1" applyBorder="1" applyAlignment="1">
      <alignment horizontal="left" vertical="center"/>
    </xf>
    <xf numFmtId="0" fontId="37" fillId="0" borderId="8" xfId="0" applyFont="1" applyBorder="1" applyAlignment="1">
      <alignment horizontal="left" vertical="center"/>
    </xf>
    <xf numFmtId="0" fontId="0" fillId="0" borderId="8" xfId="0" applyBorder="1" applyAlignment="1">
      <alignment horizontal="left" vertical="center"/>
    </xf>
    <xf numFmtId="0" fontId="21" fillId="10" borderId="17"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19"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18" xfId="0" applyFont="1" applyFill="1" applyBorder="1" applyAlignment="1">
      <alignment horizontal="center" vertical="center"/>
    </xf>
    <xf numFmtId="0" fontId="21" fillId="3" borderId="19" xfId="0" applyFont="1" applyFill="1" applyBorder="1" applyAlignment="1">
      <alignment horizontal="center" vertical="center"/>
    </xf>
    <xf numFmtId="0" fontId="21" fillId="9" borderId="17"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19" xfId="0" applyFont="1" applyFill="1" applyBorder="1" applyAlignment="1">
      <alignment horizontal="center" vertical="center"/>
    </xf>
    <xf numFmtId="0" fontId="44" fillId="6" borderId="41" xfId="0" applyFont="1" applyFill="1" applyBorder="1" applyAlignment="1">
      <alignment horizontal="center" vertical="center"/>
    </xf>
    <xf numFmtId="0" fontId="44" fillId="6" borderId="38" xfId="0" applyFont="1" applyFill="1" applyBorder="1" applyAlignment="1">
      <alignment horizontal="center" vertical="center"/>
    </xf>
    <xf numFmtId="177" fontId="49" fillId="0" borderId="37" xfId="0" applyNumberFormat="1" applyFont="1" applyBorder="1" applyAlignment="1">
      <alignment horizontal="left" vertical="center" indent="1"/>
    </xf>
    <xf numFmtId="177" fontId="49" fillId="0" borderId="42" xfId="0" applyNumberFormat="1" applyFont="1" applyBorder="1" applyAlignment="1">
      <alignment horizontal="left" vertical="center" indent="1"/>
    </xf>
    <xf numFmtId="177" fontId="59" fillId="0" borderId="59" xfId="0" applyNumberFormat="1" applyFont="1" applyBorder="1" applyAlignment="1">
      <alignment horizontal="center" vertical="center"/>
    </xf>
    <xf numFmtId="177" fontId="59" fillId="0" borderId="43" xfId="0" applyNumberFormat="1" applyFont="1" applyBorder="1" applyAlignment="1">
      <alignment horizontal="center" vertical="center"/>
    </xf>
    <xf numFmtId="177" fontId="49" fillId="0" borderId="37" xfId="0" applyNumberFormat="1" applyFont="1" applyBorder="1" applyAlignment="1">
      <alignment horizontal="left" vertical="center" indent="1" shrinkToFit="1"/>
    </xf>
    <xf numFmtId="177" fontId="49" fillId="0" borderId="42" xfId="0" applyNumberFormat="1" applyFont="1" applyBorder="1" applyAlignment="1">
      <alignment horizontal="left" vertical="center" indent="1" shrinkToFit="1"/>
    </xf>
    <xf numFmtId="177" fontId="49" fillId="0" borderId="43" xfId="0" applyNumberFormat="1" applyFont="1" applyBorder="1" applyAlignment="1">
      <alignment horizontal="left" vertical="center" indent="1" shrinkToFit="1"/>
    </xf>
    <xf numFmtId="0" fontId="42" fillId="6" borderId="29" xfId="0" applyFont="1" applyFill="1" applyBorder="1" applyAlignment="1">
      <alignment horizontal="center" vertical="center"/>
    </xf>
    <xf numFmtId="0" fontId="42" fillId="6" borderId="30" xfId="0" applyFont="1" applyFill="1" applyBorder="1" applyAlignment="1">
      <alignment horizontal="center" vertical="center"/>
    </xf>
    <xf numFmtId="0" fontId="42" fillId="6" borderId="31" xfId="0" applyFont="1" applyFill="1" applyBorder="1" applyAlignment="1">
      <alignment horizontal="center" vertical="center"/>
    </xf>
    <xf numFmtId="0" fontId="44" fillId="6" borderId="32" xfId="0" applyFont="1" applyFill="1" applyBorder="1" applyAlignment="1">
      <alignment horizontal="center" vertical="center"/>
    </xf>
    <xf numFmtId="176" fontId="49" fillId="0" borderId="2" xfId="0" applyNumberFormat="1" applyFont="1" applyBorder="1" applyAlignment="1">
      <alignment horizontal="left" vertical="center" indent="1"/>
    </xf>
    <xf numFmtId="176" fontId="49" fillId="0" borderId="3" xfId="0" applyNumberFormat="1" applyFont="1" applyBorder="1" applyAlignment="1">
      <alignment horizontal="left" vertical="center" indent="1"/>
    </xf>
    <xf numFmtId="176" fontId="59" fillId="0" borderId="58" xfId="0" applyNumberFormat="1" applyFont="1" applyBorder="1" applyAlignment="1">
      <alignment horizontal="center" vertical="center"/>
    </xf>
    <xf numFmtId="176" fontId="59" fillId="0" borderId="33" xfId="0" applyNumberFormat="1" applyFont="1" applyBorder="1" applyAlignment="1">
      <alignment horizontal="center" vertical="center"/>
    </xf>
    <xf numFmtId="177" fontId="49" fillId="0" borderId="2" xfId="0" applyNumberFormat="1" applyFont="1" applyBorder="1" applyAlignment="1">
      <alignment horizontal="left" vertical="center" indent="1" shrinkToFit="1"/>
    </xf>
    <xf numFmtId="177" fontId="49" fillId="0" borderId="3" xfId="0" applyNumberFormat="1" applyFont="1" applyBorder="1" applyAlignment="1">
      <alignment horizontal="left" vertical="center" indent="1" shrinkToFit="1"/>
    </xf>
    <xf numFmtId="177" fontId="49" fillId="0" borderId="33" xfId="0" applyNumberFormat="1" applyFont="1" applyBorder="1" applyAlignment="1">
      <alignment horizontal="left" vertical="center" indent="1" shrinkToFit="1"/>
    </xf>
    <xf numFmtId="177" fontId="49" fillId="0" borderId="2" xfId="0" applyNumberFormat="1" applyFont="1" applyBorder="1" applyAlignment="1">
      <alignment horizontal="left" vertical="center" indent="1"/>
    </xf>
    <xf numFmtId="177" fontId="49" fillId="0" borderId="3" xfId="0" applyNumberFormat="1" applyFont="1" applyBorder="1" applyAlignment="1">
      <alignment horizontal="left" vertical="center" indent="1"/>
    </xf>
    <xf numFmtId="177" fontId="49" fillId="0" borderId="58" xfId="0" applyNumberFormat="1" applyFont="1" applyBorder="1" applyAlignment="1">
      <alignment horizontal="center" vertical="center"/>
    </xf>
    <xf numFmtId="177" fontId="49" fillId="0" borderId="33" xfId="0" applyNumberFormat="1" applyFont="1" applyBorder="1" applyAlignment="1">
      <alignment horizontal="center" vertical="center"/>
    </xf>
    <xf numFmtId="0" fontId="42" fillId="6" borderId="17" xfId="0" applyFont="1" applyFill="1" applyBorder="1" applyAlignment="1">
      <alignment horizontal="center" vertical="center"/>
    </xf>
    <xf numFmtId="0" fontId="42" fillId="6" borderId="18" xfId="0" applyFont="1" applyFill="1" applyBorder="1" applyAlignment="1">
      <alignment horizontal="center" vertical="center"/>
    </xf>
    <xf numFmtId="0" fontId="42" fillId="6" borderId="46" xfId="0" applyFont="1" applyFill="1" applyBorder="1" applyAlignment="1">
      <alignment horizontal="center" vertical="center"/>
    </xf>
    <xf numFmtId="0" fontId="42" fillId="6" borderId="19" xfId="0" applyFont="1" applyFill="1" applyBorder="1" applyAlignment="1">
      <alignment horizontal="center" vertical="center"/>
    </xf>
    <xf numFmtId="0" fontId="42" fillId="6" borderId="44" xfId="0" applyFont="1" applyFill="1" applyBorder="1" applyAlignment="1">
      <alignment horizontal="center" vertical="center"/>
    </xf>
    <xf numFmtId="0" fontId="42" fillId="6" borderId="45" xfId="0" applyFont="1" applyFill="1" applyBorder="1" applyAlignment="1">
      <alignment horizontal="center" vertical="center"/>
    </xf>
    <xf numFmtId="177" fontId="49" fillId="0" borderId="41" xfId="0" applyNumberFormat="1" applyFont="1" applyBorder="1" applyAlignment="1">
      <alignment horizontal="left" vertical="center" indent="1" shrinkToFit="1"/>
    </xf>
    <xf numFmtId="177" fontId="49" fillId="0" borderId="38" xfId="0" applyNumberFormat="1" applyFont="1" applyBorder="1" applyAlignment="1">
      <alignment horizontal="left" vertical="center" indent="1" shrinkToFit="1"/>
    </xf>
    <xf numFmtId="177" fontId="49" fillId="0" borderId="35" xfId="0" applyNumberFormat="1" applyFont="1" applyBorder="1" applyAlignment="1">
      <alignment horizontal="left" vertical="center" indent="1" shrinkToFit="1"/>
    </xf>
    <xf numFmtId="177" fontId="49" fillId="0" borderId="36" xfId="0" applyNumberFormat="1" applyFont="1" applyBorder="1" applyAlignment="1">
      <alignment horizontal="left" vertical="center" indent="1" shrinkToFit="1"/>
    </xf>
    <xf numFmtId="177" fontId="49" fillId="0" borderId="45" xfId="0" applyNumberFormat="1" applyFont="1" applyBorder="1" applyAlignment="1">
      <alignment horizontal="left" vertical="center" indent="1"/>
    </xf>
    <xf numFmtId="177" fontId="49" fillId="0" borderId="30" xfId="0" applyNumberFormat="1" applyFont="1" applyBorder="1" applyAlignment="1">
      <alignment horizontal="left" vertical="center" indent="1"/>
    </xf>
    <xf numFmtId="177" fontId="49" fillId="0" borderId="44" xfId="0" applyNumberFormat="1" applyFont="1" applyBorder="1" applyAlignment="1">
      <alignment horizontal="left" vertical="center" indent="1"/>
    </xf>
    <xf numFmtId="0" fontId="46" fillId="6" borderId="45" xfId="0" applyFont="1" applyFill="1" applyBorder="1" applyAlignment="1">
      <alignment horizontal="center" vertical="center"/>
    </xf>
    <xf numFmtId="0" fontId="46" fillId="6" borderId="30" xfId="0" applyFont="1" applyFill="1" applyBorder="1" applyAlignment="1">
      <alignment horizontal="center" vertical="center"/>
    </xf>
    <xf numFmtId="0" fontId="46" fillId="6" borderId="44" xfId="0" applyFont="1" applyFill="1" applyBorder="1" applyAlignment="1">
      <alignment horizontal="center" vertical="center"/>
    </xf>
    <xf numFmtId="177" fontId="49" fillId="0" borderId="31" xfId="0" applyNumberFormat="1" applyFont="1" applyBorder="1" applyAlignment="1">
      <alignment horizontal="left" vertical="center" indent="1"/>
    </xf>
    <xf numFmtId="0" fontId="50" fillId="6" borderId="39" xfId="0" applyFont="1" applyFill="1" applyBorder="1" applyAlignment="1">
      <alignment horizontal="center" vertical="center" wrapText="1"/>
    </xf>
    <xf numFmtId="0" fontId="50" fillId="6" borderId="10" xfId="0" applyFont="1" applyFill="1" applyBorder="1" applyAlignment="1">
      <alignment horizontal="center" vertical="center" wrapText="1"/>
    </xf>
    <xf numFmtId="0" fontId="50" fillId="6" borderId="48" xfId="0" applyFont="1" applyFill="1" applyBorder="1" applyAlignment="1">
      <alignment horizontal="center" vertical="center" wrapText="1"/>
    </xf>
    <xf numFmtId="0" fontId="50" fillId="6" borderId="53" xfId="0" applyFont="1" applyFill="1" applyBorder="1" applyAlignment="1">
      <alignment horizontal="center" vertical="center" wrapText="1"/>
    </xf>
    <xf numFmtId="177" fontId="49" fillId="0" borderId="9" xfId="0" applyNumberFormat="1" applyFont="1" applyBorder="1" applyAlignment="1">
      <alignment horizontal="left" vertical="center" indent="1"/>
    </xf>
    <xf numFmtId="177" fontId="49" fillId="0" borderId="20" xfId="0" applyNumberFormat="1" applyFont="1" applyBorder="1" applyAlignment="1">
      <alignment horizontal="left" vertical="center" indent="1"/>
    </xf>
    <xf numFmtId="177" fontId="49" fillId="0" borderId="10" xfId="0" applyNumberFormat="1" applyFont="1" applyBorder="1" applyAlignment="1">
      <alignment horizontal="left" vertical="center" indent="1"/>
    </xf>
    <xf numFmtId="177" fontId="49" fillId="0" borderId="51" xfId="0" applyNumberFormat="1" applyFont="1" applyBorder="1" applyAlignment="1">
      <alignment horizontal="left" vertical="center" indent="1"/>
    </xf>
    <xf numFmtId="177" fontId="49" fillId="0" borderId="49" xfId="0" applyNumberFormat="1" applyFont="1" applyBorder="1" applyAlignment="1">
      <alignment horizontal="left" vertical="center" indent="1"/>
    </xf>
    <xf numFmtId="177" fontId="49" fillId="0" borderId="53" xfId="0" applyNumberFormat="1" applyFont="1" applyBorder="1" applyAlignment="1">
      <alignment horizontal="left" vertical="center" indent="1"/>
    </xf>
    <xf numFmtId="177" fontId="49" fillId="0" borderId="50" xfId="0" applyNumberFormat="1" applyFont="1" applyBorder="1" applyAlignment="1">
      <alignment horizontal="left" vertical="center" indent="1"/>
    </xf>
    <xf numFmtId="177" fontId="49" fillId="0" borderId="52" xfId="0" applyNumberFormat="1" applyFont="1" applyBorder="1" applyAlignment="1">
      <alignment horizontal="left" vertical="center" indent="1"/>
    </xf>
    <xf numFmtId="0" fontId="46" fillId="6" borderId="31" xfId="0" applyFont="1" applyFill="1" applyBorder="1" applyAlignment="1">
      <alignment horizontal="center" vertical="center"/>
    </xf>
    <xf numFmtId="177" fontId="49" fillId="0" borderId="41" xfId="0" applyNumberFormat="1" applyFont="1" applyBorder="1" applyAlignment="1">
      <alignment horizontal="left" vertical="center" indent="1"/>
    </xf>
    <xf numFmtId="177" fontId="49" fillId="0" borderId="38" xfId="0" applyNumberFormat="1" applyFont="1" applyBorder="1" applyAlignment="1">
      <alignment horizontal="left" vertical="center" indent="1"/>
    </xf>
    <xf numFmtId="0" fontId="30" fillId="0" borderId="0" xfId="0" applyFont="1" applyAlignment="1">
      <alignment vertical="top" wrapText="1"/>
    </xf>
  </cellXfs>
  <cellStyles count="3">
    <cellStyle name="標準" xfId="0" builtinId="0"/>
    <cellStyle name="標準 2" xfId="1" xr:uid="{00000000-0005-0000-0000-000001000000}"/>
    <cellStyle name="標準 3" xfId="2" xr:uid="{00000000-0005-0000-0000-000002000000}"/>
  </cellStyles>
  <dxfs count="31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92D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tint="-4.9989318521683403E-2"/>
      </font>
    </dxf>
    <dxf>
      <font>
        <color theme="0" tint="-4.9989318521683403E-2"/>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FFCC"/>
      <color rgb="FFFF3399"/>
      <color rgb="FFFFCCFF"/>
      <color rgb="FFCCCCFF"/>
      <color rgb="FFCCFF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99"/>
  </sheetPr>
  <dimension ref="A1:O61"/>
  <sheetViews>
    <sheetView showGridLines="0" tabSelected="1" zoomScaleNormal="100" workbookViewId="0">
      <selection activeCell="AB20" sqref="AB20"/>
    </sheetView>
  </sheetViews>
  <sheetFormatPr defaultColWidth="5.44140625" defaultRowHeight="13.2"/>
  <cols>
    <col min="1" max="1" width="18.21875" customWidth="1"/>
    <col min="9" max="9" width="6.109375" customWidth="1"/>
    <col min="14" max="14" width="5.77734375" customWidth="1"/>
  </cols>
  <sheetData>
    <row r="1" spans="1:15" ht="19.5" customHeight="1">
      <c r="A1" s="153" t="s">
        <v>524</v>
      </c>
      <c r="B1" s="154"/>
      <c r="C1" s="154"/>
      <c r="D1" s="154"/>
      <c r="E1" s="154"/>
      <c r="F1" s="154"/>
      <c r="G1" s="154"/>
      <c r="H1" s="154"/>
      <c r="I1" s="155"/>
      <c r="J1" s="154"/>
      <c r="K1" s="154"/>
      <c r="L1" s="154"/>
      <c r="M1" s="154"/>
      <c r="N1" s="156" t="s">
        <v>648</v>
      </c>
    </row>
    <row r="3" spans="1:15" ht="16.2">
      <c r="A3" s="7" t="s">
        <v>527</v>
      </c>
      <c r="B3" s="2"/>
      <c r="C3" s="2"/>
      <c r="D3" s="2"/>
      <c r="E3" s="2"/>
      <c r="F3" s="2"/>
      <c r="G3" s="2"/>
      <c r="H3" s="2"/>
      <c r="I3" s="2"/>
      <c r="J3" s="2"/>
      <c r="K3" s="2"/>
      <c r="L3" s="2"/>
      <c r="M3" s="2"/>
      <c r="N3" s="2"/>
    </row>
    <row r="4" spans="1:15" ht="12" customHeight="1">
      <c r="A4" s="167"/>
      <c r="B4" s="168"/>
      <c r="C4" s="168"/>
      <c r="D4" s="168"/>
      <c r="E4" s="168"/>
      <c r="F4" s="168"/>
      <c r="G4" s="168"/>
      <c r="H4" s="168"/>
      <c r="I4" s="168"/>
      <c r="J4" s="168"/>
      <c r="K4" s="168"/>
      <c r="L4" s="168"/>
      <c r="M4" s="168"/>
      <c r="N4" s="169"/>
    </row>
    <row r="5" spans="1:15" ht="14.25" customHeight="1">
      <c r="A5" s="170" t="s">
        <v>525</v>
      </c>
      <c r="B5" t="s">
        <v>526</v>
      </c>
      <c r="N5" s="171"/>
    </row>
    <row r="6" spans="1:15" ht="14.25" customHeight="1">
      <c r="A6" s="172"/>
      <c r="B6" t="s">
        <v>619</v>
      </c>
      <c r="N6" s="171"/>
    </row>
    <row r="7" spans="1:15" ht="14.25" customHeight="1">
      <c r="A7" s="172"/>
      <c r="B7" t="s">
        <v>620</v>
      </c>
      <c r="N7" s="171"/>
      <c r="O7" s="151"/>
    </row>
    <row r="8" spans="1:15" ht="14.25" customHeight="1">
      <c r="A8" s="173"/>
      <c r="B8" t="s">
        <v>567</v>
      </c>
      <c r="N8" s="171"/>
    </row>
    <row r="9" spans="1:15" ht="9.75" customHeight="1">
      <c r="A9" s="173"/>
      <c r="N9" s="171"/>
    </row>
    <row r="10" spans="1:15" ht="14.25" customHeight="1">
      <c r="A10" s="170" t="s">
        <v>528</v>
      </c>
      <c r="B10" t="s">
        <v>568</v>
      </c>
      <c r="N10" s="171"/>
    </row>
    <row r="11" spans="1:15" ht="15" customHeight="1">
      <c r="A11" s="170"/>
      <c r="N11" s="171"/>
    </row>
    <row r="12" spans="1:15" ht="14.25" customHeight="1">
      <c r="A12" s="174"/>
      <c r="C12" s="162" t="s">
        <v>564</v>
      </c>
      <c r="N12" s="171"/>
    </row>
    <row r="13" spans="1:15" ht="14.25" customHeight="1">
      <c r="A13" s="174"/>
      <c r="C13" s="162" t="s">
        <v>563</v>
      </c>
      <c r="N13" s="171"/>
    </row>
    <row r="14" spans="1:15" ht="14.25" customHeight="1">
      <c r="A14" s="174"/>
      <c r="C14" s="162" t="s">
        <v>534</v>
      </c>
      <c r="N14" s="171"/>
    </row>
    <row r="15" spans="1:15" ht="14.25" customHeight="1">
      <c r="A15" s="174"/>
      <c r="C15" s="162" t="s">
        <v>536</v>
      </c>
      <c r="N15" s="171"/>
    </row>
    <row r="16" spans="1:15" ht="14.25" customHeight="1">
      <c r="A16" s="174"/>
      <c r="C16" s="162" t="s">
        <v>535</v>
      </c>
      <c r="N16" s="171"/>
    </row>
    <row r="17" spans="1:14" ht="10.5" customHeight="1">
      <c r="A17" s="174"/>
      <c r="N17" s="171"/>
    </row>
    <row r="18" spans="1:14" ht="14.25" customHeight="1">
      <c r="A18" s="174"/>
      <c r="B18" t="s">
        <v>530</v>
      </c>
      <c r="N18" s="171"/>
    </row>
    <row r="19" spans="1:14" ht="14.25" customHeight="1">
      <c r="A19" s="174"/>
      <c r="B19" t="s">
        <v>531</v>
      </c>
      <c r="N19" s="171"/>
    </row>
    <row r="20" spans="1:14" ht="14.25" customHeight="1">
      <c r="A20" s="174"/>
      <c r="N20" s="171"/>
    </row>
    <row r="21" spans="1:14" ht="14.25" customHeight="1">
      <c r="A21" s="174"/>
      <c r="B21" t="s">
        <v>529</v>
      </c>
      <c r="N21" s="171"/>
    </row>
    <row r="22" spans="1:14" ht="12" customHeight="1">
      <c r="A22" s="174"/>
      <c r="N22" s="171"/>
    </row>
    <row r="23" spans="1:14" ht="14.25" customHeight="1">
      <c r="A23" s="170" t="s">
        <v>532</v>
      </c>
      <c r="B23" t="s">
        <v>569</v>
      </c>
      <c r="N23" s="171"/>
    </row>
    <row r="24" spans="1:14" ht="14.25" customHeight="1">
      <c r="A24" s="174"/>
      <c r="B24" t="s">
        <v>533</v>
      </c>
      <c r="N24" s="171"/>
    </row>
    <row r="25" spans="1:14" ht="14.25" customHeight="1">
      <c r="A25" s="174"/>
      <c r="B25" t="s">
        <v>562</v>
      </c>
      <c r="N25" s="171"/>
    </row>
    <row r="26" spans="1:14" ht="14.25" customHeight="1">
      <c r="A26" s="174"/>
      <c r="N26" s="171"/>
    </row>
    <row r="27" spans="1:14" ht="14.25" customHeight="1">
      <c r="A27" s="174"/>
      <c r="B27" s="162" t="s">
        <v>538</v>
      </c>
      <c r="N27" s="171"/>
    </row>
    <row r="28" spans="1:14" ht="14.25" customHeight="1">
      <c r="A28" s="174"/>
      <c r="C28" s="162" t="s">
        <v>537</v>
      </c>
      <c r="N28" s="171"/>
    </row>
    <row r="29" spans="1:14" ht="14.25" customHeight="1">
      <c r="A29" s="174"/>
      <c r="C29" s="162" t="s">
        <v>561</v>
      </c>
      <c r="N29" s="171"/>
    </row>
    <row r="30" spans="1:14" ht="14.25" customHeight="1">
      <c r="A30" s="174"/>
      <c r="N30" s="171"/>
    </row>
    <row r="31" spans="1:14" ht="14.25" customHeight="1">
      <c r="A31" s="174"/>
      <c r="B31" s="162" t="s">
        <v>539</v>
      </c>
      <c r="C31" s="162"/>
      <c r="N31" s="171"/>
    </row>
    <row r="32" spans="1:14" ht="14.25" customHeight="1">
      <c r="A32" s="174"/>
      <c r="B32" s="162"/>
      <c r="C32" s="162" t="s">
        <v>540</v>
      </c>
      <c r="N32" s="171"/>
    </row>
    <row r="33" spans="1:14" ht="14.25" customHeight="1">
      <c r="A33" s="174"/>
      <c r="B33" s="162"/>
      <c r="C33" s="162" t="s">
        <v>541</v>
      </c>
      <c r="N33" s="171"/>
    </row>
    <row r="34" spans="1:14" ht="14.25" customHeight="1">
      <c r="A34" s="174"/>
      <c r="B34" s="162"/>
      <c r="C34" s="162" t="s">
        <v>547</v>
      </c>
      <c r="N34" s="171"/>
    </row>
    <row r="35" spans="1:14" ht="14.25" customHeight="1">
      <c r="A35" s="174"/>
      <c r="N35" s="171"/>
    </row>
    <row r="36" spans="1:14" ht="14.25" customHeight="1">
      <c r="A36" s="170" t="s">
        <v>545</v>
      </c>
      <c r="B36" t="s">
        <v>580</v>
      </c>
      <c r="N36" s="171"/>
    </row>
    <row r="37" spans="1:14" ht="14.25" customHeight="1">
      <c r="A37" s="174"/>
      <c r="B37" t="s">
        <v>577</v>
      </c>
      <c r="N37" s="171"/>
    </row>
    <row r="38" spans="1:14" ht="15.75" customHeight="1">
      <c r="A38" s="174"/>
      <c r="B38" t="s">
        <v>542</v>
      </c>
      <c r="N38" s="171"/>
    </row>
    <row r="39" spans="1:14" ht="15.75" customHeight="1">
      <c r="A39" s="174"/>
      <c r="B39" t="s">
        <v>543</v>
      </c>
      <c r="N39" s="171"/>
    </row>
    <row r="40" spans="1:14" ht="15.75" customHeight="1">
      <c r="A40" s="174"/>
      <c r="N40" s="171"/>
    </row>
    <row r="41" spans="1:14" ht="15.75" customHeight="1">
      <c r="A41" s="170" t="s">
        <v>544</v>
      </c>
      <c r="B41" t="s">
        <v>556</v>
      </c>
      <c r="N41" s="171"/>
    </row>
    <row r="42" spans="1:14" ht="15.75" customHeight="1">
      <c r="A42" s="174"/>
      <c r="B42" t="s">
        <v>546</v>
      </c>
      <c r="N42" s="171"/>
    </row>
    <row r="43" spans="1:14" ht="10.5" customHeight="1">
      <c r="A43" s="174"/>
      <c r="N43" s="171"/>
    </row>
    <row r="44" spans="1:14" ht="15.75" customHeight="1">
      <c r="A44" s="170" t="s">
        <v>548</v>
      </c>
      <c r="B44" t="s">
        <v>549</v>
      </c>
      <c r="N44" s="171"/>
    </row>
    <row r="45" spans="1:14" ht="15.75" customHeight="1">
      <c r="A45" s="174"/>
      <c r="B45" t="s">
        <v>550</v>
      </c>
      <c r="N45" s="171"/>
    </row>
    <row r="46" spans="1:14" ht="15.75" customHeight="1">
      <c r="A46" s="174"/>
      <c r="B46" t="s">
        <v>551</v>
      </c>
      <c r="N46" s="171"/>
    </row>
    <row r="47" spans="1:14" ht="15.75" customHeight="1">
      <c r="A47" s="174"/>
      <c r="B47" t="s">
        <v>552</v>
      </c>
      <c r="N47" s="171"/>
    </row>
    <row r="48" spans="1:14" ht="15.75" customHeight="1">
      <c r="A48" s="174"/>
      <c r="N48" s="171"/>
    </row>
    <row r="49" spans="1:14" ht="15.75" customHeight="1">
      <c r="A49" s="174" t="s">
        <v>553</v>
      </c>
      <c r="N49" s="171"/>
    </row>
    <row r="50" spans="1:14" ht="15" customHeight="1">
      <c r="A50" s="174"/>
      <c r="N50" s="171"/>
    </row>
    <row r="51" spans="1:14" ht="15" customHeight="1">
      <c r="A51" s="174"/>
      <c r="B51" s="163" t="s">
        <v>649</v>
      </c>
      <c r="N51" s="171"/>
    </row>
    <row r="52" spans="1:14" ht="15" customHeight="1">
      <c r="A52" s="174"/>
      <c r="B52" s="164" t="s">
        <v>554</v>
      </c>
      <c r="N52" s="171"/>
    </row>
    <row r="53" spans="1:14" ht="15" customHeight="1">
      <c r="A53" s="174"/>
      <c r="B53" s="164" t="s">
        <v>618</v>
      </c>
      <c r="N53" s="171"/>
    </row>
    <row r="54" spans="1:14" ht="15" customHeight="1">
      <c r="A54" s="175"/>
      <c r="B54" s="164" t="s">
        <v>657</v>
      </c>
      <c r="C54" s="165"/>
      <c r="D54" s="165"/>
      <c r="E54" s="165"/>
      <c r="F54" s="165"/>
      <c r="G54" s="165"/>
      <c r="H54" s="165"/>
      <c r="I54" s="491"/>
      <c r="J54" s="491"/>
      <c r="K54" s="491"/>
      <c r="L54" s="491"/>
      <c r="M54" s="491"/>
      <c r="N54" s="171"/>
    </row>
    <row r="55" spans="1:14" ht="14.4">
      <c r="A55" s="174"/>
      <c r="B55" s="163" t="s">
        <v>555</v>
      </c>
      <c r="N55" s="171"/>
    </row>
    <row r="56" spans="1:14" ht="11.25" customHeight="1">
      <c r="A56" s="176"/>
      <c r="B56" s="2"/>
      <c r="C56" s="166"/>
      <c r="D56" s="166"/>
      <c r="E56" s="166"/>
      <c r="F56" s="166"/>
      <c r="G56" s="166"/>
      <c r="H56" s="166"/>
      <c r="I56" s="166"/>
      <c r="J56" s="2"/>
      <c r="K56" s="2"/>
      <c r="L56" s="2"/>
      <c r="M56" s="2"/>
      <c r="N56" s="177"/>
    </row>
    <row r="57" spans="1:14" ht="16.2">
      <c r="C57" s="157"/>
      <c r="D57" s="157"/>
      <c r="E57" s="157"/>
      <c r="F57" s="157"/>
      <c r="G57" s="157"/>
      <c r="H57" s="157"/>
      <c r="I57" s="157"/>
    </row>
    <row r="58" spans="1:14" ht="16.2">
      <c r="C58" s="157"/>
      <c r="D58" s="157"/>
      <c r="E58" s="157"/>
      <c r="F58" s="157"/>
      <c r="G58" s="157"/>
      <c r="H58" s="157"/>
      <c r="I58" s="157"/>
    </row>
    <row r="59" spans="1:14" ht="16.2">
      <c r="C59" s="157"/>
      <c r="D59" s="157"/>
      <c r="E59" s="157"/>
      <c r="F59" s="157"/>
      <c r="G59" s="157"/>
      <c r="H59" s="157"/>
      <c r="I59" s="157"/>
    </row>
    <row r="60" spans="1:14" ht="16.2">
      <c r="C60" s="157"/>
      <c r="D60" s="157"/>
      <c r="E60" s="157"/>
      <c r="F60" s="157"/>
      <c r="G60" s="157"/>
      <c r="H60" s="157"/>
      <c r="I60" s="157"/>
    </row>
    <row r="61" spans="1:14" ht="16.2">
      <c r="C61" s="157"/>
      <c r="D61" s="157"/>
      <c r="E61" s="157"/>
      <c r="F61" s="157"/>
      <c r="G61" s="157"/>
      <c r="H61" s="157"/>
      <c r="I61" s="157"/>
    </row>
  </sheetData>
  <sheetProtection algorithmName="SHA-512" hashValue="UkC6L3dC5PxpVWp2LfwuScb0xIFvijF0glLFH9mXJVbASWj1JSdRVld+351K1xOcs44/htFT6ocO3vM7oC3gyQ==" saltValue="TlcqSANDiqzAzC7yB/X1YQ==" spinCount="100000" sheet="1" objects="1" scenarios="1"/>
  <phoneticPr fontId="1"/>
  <pageMargins left="0.7" right="0.36" top="0.45" bottom="0.42"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5"/>
  <sheetViews>
    <sheetView workbookViewId="0">
      <selection activeCell="A78" sqref="A78"/>
    </sheetView>
  </sheetViews>
  <sheetFormatPr defaultRowHeight="13.2"/>
  <cols>
    <col min="2" max="2" width="15.6640625" customWidth="1"/>
    <col min="6" max="6" width="9"/>
  </cols>
  <sheetData>
    <row r="1" spans="1:8" ht="13.8" thickBot="1">
      <c r="A1" t="s">
        <v>150</v>
      </c>
      <c r="B1" s="66">
        <f>構成メンバー名簿入力!C224</f>
        <v>0</v>
      </c>
      <c r="C1" t="s">
        <v>151</v>
      </c>
      <c r="D1" s="67" t="e">
        <f>VLOOKUP(B1,C3:D6,2,TRUE)</f>
        <v>#N/A</v>
      </c>
      <c r="F1" s="103" t="s">
        <v>274</v>
      </c>
      <c r="G1">
        <f>COUNT(音楽著作関係入力!E51)</f>
        <v>0</v>
      </c>
      <c r="H1" t="s">
        <v>298</v>
      </c>
    </row>
    <row r="2" spans="1:8">
      <c r="A2" t="s">
        <v>40</v>
      </c>
      <c r="B2" s="70" t="str">
        <f>基本入力!C52</f>
        <v>選択してください</v>
      </c>
      <c r="F2" s="103" t="s">
        <v>275</v>
      </c>
      <c r="G2">
        <f>COUNT(音楽著作関係入力!#REF!)</f>
        <v>0</v>
      </c>
    </row>
    <row r="3" spans="1:8">
      <c r="C3" s="65">
        <v>1</v>
      </c>
      <c r="D3" s="65" t="s">
        <v>153</v>
      </c>
      <c r="F3" s="103" t="s">
        <v>276</v>
      </c>
      <c r="G3">
        <f>COUNT(音楽著作関係入力!#REF!)</f>
        <v>0</v>
      </c>
    </row>
    <row r="4" spans="1:8">
      <c r="C4" s="65">
        <v>51</v>
      </c>
      <c r="D4" s="65" t="s">
        <v>154</v>
      </c>
      <c r="F4" s="103" t="s">
        <v>277</v>
      </c>
      <c r="G4">
        <f>COUNT(音楽著作関係入力!#REF!)</f>
        <v>0</v>
      </c>
    </row>
    <row r="5" spans="1:8" ht="13.8" thickBot="1">
      <c r="C5" s="65">
        <v>55</v>
      </c>
      <c r="D5" s="65" t="s">
        <v>155</v>
      </c>
      <c r="F5" s="103" t="s">
        <v>278</v>
      </c>
      <c r="G5">
        <f>COUNT(音楽著作関係入力!#REF!)</f>
        <v>0</v>
      </c>
    </row>
    <row r="6" spans="1:8" ht="13.8" thickBot="1">
      <c r="B6" s="69" t="e">
        <f>B2&amp;D1</f>
        <v>#N/A</v>
      </c>
      <c r="C6" s="68">
        <v>91</v>
      </c>
      <c r="D6" s="65" t="s">
        <v>152</v>
      </c>
      <c r="F6" s="103" t="s">
        <v>279</v>
      </c>
      <c r="G6">
        <f>COUNT(音楽著作関係入力!#REF!)</f>
        <v>0</v>
      </c>
    </row>
    <row r="7" spans="1:8" ht="13.8" thickBot="1">
      <c r="F7" s="103" t="s">
        <v>280</v>
      </c>
      <c r="G7">
        <f>COUNT(音楽著作関係入力!#REF!)</f>
        <v>0</v>
      </c>
    </row>
    <row r="8" spans="1:8" ht="13.8" thickBot="1">
      <c r="B8" s="65" t="s">
        <v>156</v>
      </c>
      <c r="C8" s="65" t="s">
        <v>157</v>
      </c>
      <c r="D8" t="s">
        <v>158</v>
      </c>
      <c r="E8" s="71" t="str">
        <f>IFERROR(VLOOKUP(B6,B8:C27,2,FALSE),"")</f>
        <v/>
      </c>
      <c r="F8" s="103" t="s">
        <v>281</v>
      </c>
      <c r="G8">
        <f>COUNT(音楽著作関係入力!#REF!)</f>
        <v>0</v>
      </c>
    </row>
    <row r="9" spans="1:8">
      <c r="B9" s="65" t="s">
        <v>159</v>
      </c>
      <c r="C9" s="65" t="s">
        <v>157</v>
      </c>
      <c r="F9" s="103" t="s">
        <v>282</v>
      </c>
      <c r="G9">
        <f>COUNT(音楽著作関係入力!#REF!)</f>
        <v>0</v>
      </c>
    </row>
    <row r="10" spans="1:8">
      <c r="B10" s="65" t="s">
        <v>160</v>
      </c>
      <c r="C10" s="65" t="s">
        <v>157</v>
      </c>
      <c r="F10" s="103" t="s">
        <v>283</v>
      </c>
      <c r="G10">
        <f>COUNT(音楽著作関係入力!#REF!)</f>
        <v>0</v>
      </c>
    </row>
    <row r="11" spans="1:8">
      <c r="B11" s="65" t="s">
        <v>161</v>
      </c>
      <c r="C11" s="65" t="s">
        <v>157</v>
      </c>
    </row>
    <row r="12" spans="1:8">
      <c r="B12" s="65" t="s">
        <v>162</v>
      </c>
      <c r="C12" s="65" t="s">
        <v>27</v>
      </c>
    </row>
    <row r="13" spans="1:8">
      <c r="B13" s="65" t="s">
        <v>163</v>
      </c>
      <c r="C13" s="65" t="s">
        <v>29</v>
      </c>
      <c r="G13">
        <v>1</v>
      </c>
      <c r="H13" t="s">
        <v>296</v>
      </c>
    </row>
    <row r="14" spans="1:8">
      <c r="B14" s="65" t="s">
        <v>164</v>
      </c>
      <c r="C14" s="65" t="s">
        <v>29</v>
      </c>
      <c r="G14">
        <v>0</v>
      </c>
      <c r="H14" t="s">
        <v>297</v>
      </c>
    </row>
    <row r="15" spans="1:8">
      <c r="B15" s="65" t="s">
        <v>165</v>
      </c>
      <c r="C15" s="65" t="s">
        <v>29</v>
      </c>
    </row>
    <row r="16" spans="1:8">
      <c r="B16" s="65" t="s">
        <v>166</v>
      </c>
      <c r="C16" s="65" t="s">
        <v>27</v>
      </c>
    </row>
    <row r="17" spans="2:8">
      <c r="B17" s="65" t="s">
        <v>167</v>
      </c>
      <c r="C17" s="65" t="s">
        <v>27</v>
      </c>
    </row>
    <row r="18" spans="2:8">
      <c r="B18" s="65" t="s">
        <v>168</v>
      </c>
      <c r="C18" s="65" t="s">
        <v>29</v>
      </c>
    </row>
    <row r="19" spans="2:8">
      <c r="B19" s="65" t="s">
        <v>169</v>
      </c>
      <c r="C19" s="65" t="s">
        <v>29</v>
      </c>
    </row>
    <row r="20" spans="2:8">
      <c r="B20" s="65" t="s">
        <v>170</v>
      </c>
      <c r="C20" s="65" t="s">
        <v>27</v>
      </c>
    </row>
    <row r="21" spans="2:8">
      <c r="B21" s="65" t="s">
        <v>171</v>
      </c>
      <c r="C21" s="65" t="s">
        <v>27</v>
      </c>
    </row>
    <row r="22" spans="2:8">
      <c r="B22" s="65" t="s">
        <v>172</v>
      </c>
      <c r="C22" s="65" t="s">
        <v>28</v>
      </c>
    </row>
    <row r="23" spans="2:8">
      <c r="B23" s="65" t="s">
        <v>173</v>
      </c>
      <c r="C23" s="65" t="s">
        <v>29</v>
      </c>
    </row>
    <row r="24" spans="2:8">
      <c r="B24" s="65" t="s">
        <v>174</v>
      </c>
      <c r="C24" s="65" t="s">
        <v>27</v>
      </c>
    </row>
    <row r="25" spans="2:8">
      <c r="B25" s="65" t="s">
        <v>175</v>
      </c>
      <c r="C25" s="65" t="s">
        <v>27</v>
      </c>
    </row>
    <row r="26" spans="2:8">
      <c r="B26" s="65" t="s">
        <v>176</v>
      </c>
      <c r="C26" s="65" t="s">
        <v>29</v>
      </c>
    </row>
    <row r="27" spans="2:8">
      <c r="B27" s="65" t="s">
        <v>177</v>
      </c>
      <c r="C27" s="65" t="s">
        <v>29</v>
      </c>
    </row>
    <row r="30" spans="2:8" ht="10.95" customHeight="1" thickBot="1">
      <c r="D30" t="s">
        <v>178</v>
      </c>
      <c r="E30" t="s">
        <v>179</v>
      </c>
      <c r="G30" t="s">
        <v>180</v>
      </c>
      <c r="H30" t="s">
        <v>181</v>
      </c>
    </row>
    <row r="31" spans="2:8" ht="10.95" customHeight="1">
      <c r="C31">
        <v>48</v>
      </c>
      <c r="D31" s="432" t="s">
        <v>153</v>
      </c>
      <c r="E31" s="432" t="s">
        <v>153</v>
      </c>
      <c r="F31" s="89"/>
      <c r="G31" s="432" t="s">
        <v>153</v>
      </c>
      <c r="H31" s="432" t="s">
        <v>153</v>
      </c>
    </row>
    <row r="32" spans="2:8" ht="10.95" customHeight="1">
      <c r="C32">
        <v>49</v>
      </c>
      <c r="D32" s="433"/>
      <c r="E32" s="433"/>
      <c r="F32" s="90"/>
      <c r="G32" s="433"/>
      <c r="H32" s="433"/>
    </row>
    <row r="33" spans="3:8" ht="10.95" customHeight="1" thickBot="1">
      <c r="C33">
        <v>50</v>
      </c>
      <c r="D33" s="434"/>
      <c r="E33" s="434"/>
      <c r="F33" s="91"/>
      <c r="G33" s="434"/>
      <c r="H33" s="434"/>
    </row>
    <row r="34" spans="3:8" ht="10.95" customHeight="1">
      <c r="C34">
        <v>51</v>
      </c>
      <c r="D34" s="426" t="s">
        <v>154</v>
      </c>
      <c r="E34" s="432" t="s">
        <v>154</v>
      </c>
      <c r="F34" s="89"/>
      <c r="G34" s="432" t="s">
        <v>154</v>
      </c>
      <c r="H34" s="432" t="s">
        <v>154</v>
      </c>
    </row>
    <row r="35" spans="3:8" ht="10.95" customHeight="1">
      <c r="C35">
        <v>52</v>
      </c>
      <c r="D35" s="427"/>
      <c r="E35" s="433"/>
      <c r="F35" s="90"/>
      <c r="G35" s="433"/>
      <c r="H35" s="433"/>
    </row>
    <row r="36" spans="3:8" ht="10.95" customHeight="1">
      <c r="C36">
        <v>53</v>
      </c>
      <c r="D36" s="427"/>
      <c r="E36" s="433"/>
      <c r="F36" s="90"/>
      <c r="G36" s="433"/>
      <c r="H36" s="433"/>
    </row>
    <row r="37" spans="3:8" ht="10.95" customHeight="1" thickBot="1">
      <c r="C37">
        <v>54</v>
      </c>
      <c r="D37" s="428"/>
      <c r="E37" s="434"/>
      <c r="F37" s="91"/>
      <c r="G37" s="434"/>
      <c r="H37" s="434"/>
    </row>
    <row r="38" spans="3:8" ht="10.95" customHeight="1">
      <c r="C38">
        <v>55</v>
      </c>
      <c r="D38" s="426" t="s">
        <v>155</v>
      </c>
      <c r="E38" s="426" t="s">
        <v>155</v>
      </c>
      <c r="F38" s="86"/>
      <c r="G38" s="429" t="s">
        <v>155</v>
      </c>
      <c r="H38" s="426" t="s">
        <v>155</v>
      </c>
    </row>
    <row r="39" spans="3:8" ht="10.95" customHeight="1">
      <c r="C39">
        <v>56</v>
      </c>
      <c r="D39" s="427"/>
      <c r="E39" s="427"/>
      <c r="F39" s="87"/>
      <c r="G39" s="430"/>
      <c r="H39" s="427"/>
    </row>
    <row r="40" spans="3:8" ht="10.95" customHeight="1">
      <c r="C40">
        <v>57</v>
      </c>
      <c r="D40" s="427"/>
      <c r="E40" s="427"/>
      <c r="F40" s="87"/>
      <c r="G40" s="430"/>
      <c r="H40" s="427"/>
    </row>
    <row r="41" spans="3:8" ht="10.95" customHeight="1">
      <c r="C41">
        <v>58</v>
      </c>
      <c r="D41" s="427"/>
      <c r="E41" s="427"/>
      <c r="F41" s="87"/>
      <c r="G41" s="430"/>
      <c r="H41" s="427"/>
    </row>
    <row r="42" spans="3:8" ht="10.95" customHeight="1">
      <c r="C42">
        <v>59</v>
      </c>
      <c r="D42" s="427"/>
      <c r="E42" s="427"/>
      <c r="F42" s="87"/>
      <c r="G42" s="430"/>
      <c r="H42" s="427"/>
    </row>
    <row r="43" spans="3:8" ht="10.95" customHeight="1">
      <c r="C43">
        <v>60</v>
      </c>
      <c r="D43" s="427"/>
      <c r="E43" s="427"/>
      <c r="F43" s="87"/>
      <c r="G43" s="430"/>
      <c r="H43" s="427"/>
    </row>
    <row r="44" spans="3:8" ht="10.95" customHeight="1">
      <c r="C44">
        <v>61</v>
      </c>
      <c r="D44" s="427"/>
      <c r="E44" s="427"/>
      <c r="F44" s="87"/>
      <c r="G44" s="430"/>
      <c r="H44" s="427"/>
    </row>
    <row r="45" spans="3:8" ht="10.95" customHeight="1">
      <c r="C45">
        <v>62</v>
      </c>
      <c r="D45" s="427"/>
      <c r="E45" s="427"/>
      <c r="F45" s="87"/>
      <c r="G45" s="430"/>
      <c r="H45" s="427"/>
    </row>
    <row r="46" spans="3:8" ht="10.95" customHeight="1">
      <c r="C46">
        <v>63</v>
      </c>
      <c r="D46" s="427"/>
      <c r="E46" s="427"/>
      <c r="F46" s="87"/>
      <c r="G46" s="430"/>
      <c r="H46" s="427"/>
    </row>
    <row r="47" spans="3:8" ht="10.95" customHeight="1">
      <c r="C47">
        <v>64</v>
      </c>
      <c r="D47" s="427"/>
      <c r="E47" s="427"/>
      <c r="F47" s="87"/>
      <c r="G47" s="430"/>
      <c r="H47" s="427"/>
    </row>
    <row r="48" spans="3:8" ht="10.95" customHeight="1">
      <c r="C48">
        <v>65</v>
      </c>
      <c r="D48" s="427"/>
      <c r="E48" s="427"/>
      <c r="F48" s="87"/>
      <c r="G48" s="430"/>
      <c r="H48" s="427"/>
    </row>
    <row r="49" spans="3:8" ht="10.95" customHeight="1">
      <c r="C49">
        <v>66</v>
      </c>
      <c r="D49" s="427"/>
      <c r="E49" s="427"/>
      <c r="F49" s="87"/>
      <c r="G49" s="430"/>
      <c r="H49" s="427"/>
    </row>
    <row r="50" spans="3:8" ht="10.95" customHeight="1">
      <c r="C50">
        <v>67</v>
      </c>
      <c r="D50" s="427"/>
      <c r="E50" s="427"/>
      <c r="F50" s="87"/>
      <c r="G50" s="430"/>
      <c r="H50" s="427"/>
    </row>
    <row r="51" spans="3:8" ht="10.95" customHeight="1">
      <c r="C51">
        <v>68</v>
      </c>
      <c r="D51" s="427"/>
      <c r="E51" s="427"/>
      <c r="F51" s="87"/>
      <c r="G51" s="430"/>
      <c r="H51" s="427"/>
    </row>
    <row r="52" spans="3:8" ht="10.95" customHeight="1">
      <c r="C52">
        <v>69</v>
      </c>
      <c r="D52" s="427"/>
      <c r="E52" s="427"/>
      <c r="F52" s="87"/>
      <c r="G52" s="430"/>
      <c r="H52" s="427"/>
    </row>
    <row r="53" spans="3:8" ht="10.95" customHeight="1">
      <c r="C53">
        <v>70</v>
      </c>
      <c r="D53" s="427"/>
      <c r="E53" s="427"/>
      <c r="F53" s="87"/>
      <c r="G53" s="430"/>
      <c r="H53" s="427"/>
    </row>
    <row r="54" spans="3:8" ht="10.95" customHeight="1">
      <c r="C54">
        <v>71</v>
      </c>
      <c r="D54" s="427"/>
      <c r="E54" s="427"/>
      <c r="F54" s="87"/>
      <c r="G54" s="430"/>
      <c r="H54" s="427"/>
    </row>
    <row r="55" spans="3:8" ht="10.95" customHeight="1">
      <c r="C55">
        <v>72</v>
      </c>
      <c r="D55" s="427"/>
      <c r="E55" s="427"/>
      <c r="F55" s="87"/>
      <c r="G55" s="430"/>
      <c r="H55" s="427"/>
    </row>
    <row r="56" spans="3:8" ht="10.95" customHeight="1">
      <c r="C56">
        <v>73</v>
      </c>
      <c r="D56" s="427"/>
      <c r="E56" s="427"/>
      <c r="F56" s="87"/>
      <c r="G56" s="430"/>
      <c r="H56" s="427"/>
    </row>
    <row r="57" spans="3:8" ht="10.95" customHeight="1">
      <c r="C57">
        <v>74</v>
      </c>
      <c r="D57" s="427"/>
      <c r="E57" s="427"/>
      <c r="F57" s="87"/>
      <c r="G57" s="430"/>
      <c r="H57" s="427"/>
    </row>
    <row r="58" spans="3:8" ht="10.95" customHeight="1">
      <c r="C58">
        <v>75</v>
      </c>
      <c r="D58" s="427"/>
      <c r="E58" s="427"/>
      <c r="F58" s="87"/>
      <c r="G58" s="430"/>
      <c r="H58" s="427"/>
    </row>
    <row r="59" spans="3:8" ht="10.95" customHeight="1">
      <c r="C59">
        <v>76</v>
      </c>
      <c r="D59" s="427"/>
      <c r="E59" s="427"/>
      <c r="F59" s="87"/>
      <c r="G59" s="430"/>
      <c r="H59" s="427"/>
    </row>
    <row r="60" spans="3:8" ht="10.95" customHeight="1">
      <c r="C60">
        <v>77</v>
      </c>
      <c r="D60" s="427"/>
      <c r="E60" s="427"/>
      <c r="F60" s="87"/>
      <c r="G60" s="430"/>
      <c r="H60" s="427"/>
    </row>
    <row r="61" spans="3:8" ht="10.95" customHeight="1">
      <c r="C61">
        <v>78</v>
      </c>
      <c r="D61" s="427"/>
      <c r="E61" s="427"/>
      <c r="F61" s="87"/>
      <c r="G61" s="430"/>
      <c r="H61" s="427"/>
    </row>
    <row r="62" spans="3:8" ht="10.95" customHeight="1">
      <c r="C62">
        <v>79</v>
      </c>
      <c r="D62" s="427"/>
      <c r="E62" s="427"/>
      <c r="F62" s="87"/>
      <c r="G62" s="430"/>
      <c r="H62" s="427"/>
    </row>
    <row r="63" spans="3:8" ht="10.95" customHeight="1">
      <c r="C63">
        <v>80</v>
      </c>
      <c r="D63" s="427"/>
      <c r="E63" s="427"/>
      <c r="F63" s="87"/>
      <c r="G63" s="430"/>
      <c r="H63" s="427"/>
    </row>
    <row r="64" spans="3:8" ht="10.95" customHeight="1">
      <c r="C64">
        <v>81</v>
      </c>
      <c r="D64" s="427"/>
      <c r="E64" s="427"/>
      <c r="F64" s="87"/>
      <c r="G64" s="430"/>
      <c r="H64" s="427"/>
    </row>
    <row r="65" spans="3:8" ht="10.95" customHeight="1">
      <c r="C65">
        <v>82</v>
      </c>
      <c r="D65" s="427"/>
      <c r="E65" s="427"/>
      <c r="F65" s="87"/>
      <c r="G65" s="430"/>
      <c r="H65" s="427"/>
    </row>
    <row r="66" spans="3:8" ht="10.95" customHeight="1">
      <c r="C66">
        <v>83</v>
      </c>
      <c r="D66" s="427"/>
      <c r="E66" s="427"/>
      <c r="F66" s="87"/>
      <c r="G66" s="430"/>
      <c r="H66" s="427"/>
    </row>
    <row r="67" spans="3:8" ht="10.95" customHeight="1">
      <c r="C67">
        <v>84</v>
      </c>
      <c r="D67" s="427"/>
      <c r="E67" s="427"/>
      <c r="F67" s="87"/>
      <c r="G67" s="430"/>
      <c r="H67" s="427"/>
    </row>
    <row r="68" spans="3:8" ht="10.95" customHeight="1">
      <c r="C68">
        <v>85</v>
      </c>
      <c r="D68" s="427"/>
      <c r="E68" s="427"/>
      <c r="F68" s="87"/>
      <c r="G68" s="430"/>
      <c r="H68" s="427"/>
    </row>
    <row r="69" spans="3:8" ht="10.95" customHeight="1">
      <c r="C69">
        <v>86</v>
      </c>
      <c r="D69" s="427"/>
      <c r="E69" s="427"/>
      <c r="F69" s="87"/>
      <c r="G69" s="430"/>
      <c r="H69" s="427"/>
    </row>
    <row r="70" spans="3:8" ht="10.95" customHeight="1">
      <c r="C70">
        <v>87</v>
      </c>
      <c r="D70" s="427"/>
      <c r="E70" s="427"/>
      <c r="F70" s="87"/>
      <c r="G70" s="430"/>
      <c r="H70" s="427"/>
    </row>
    <row r="71" spans="3:8" ht="10.95" customHeight="1">
      <c r="C71">
        <v>88</v>
      </c>
      <c r="D71" s="427"/>
      <c r="E71" s="427"/>
      <c r="F71" s="87"/>
      <c r="G71" s="430"/>
      <c r="H71" s="427"/>
    </row>
    <row r="72" spans="3:8" ht="10.95" customHeight="1">
      <c r="C72">
        <v>89</v>
      </c>
      <c r="D72" s="427"/>
      <c r="E72" s="427"/>
      <c r="F72" s="87"/>
      <c r="G72" s="430"/>
      <c r="H72" s="427"/>
    </row>
    <row r="73" spans="3:8" ht="10.95" customHeight="1" thickBot="1">
      <c r="C73">
        <v>90</v>
      </c>
      <c r="D73" s="428"/>
      <c r="E73" s="428"/>
      <c r="F73" s="88"/>
      <c r="G73" s="431"/>
      <c r="H73" s="428"/>
    </row>
    <row r="74" spans="3:8" ht="10.95" customHeight="1">
      <c r="C74">
        <v>91</v>
      </c>
      <c r="D74" s="426" t="s">
        <v>152</v>
      </c>
      <c r="E74" s="426" t="s">
        <v>152</v>
      </c>
      <c r="F74" s="86"/>
      <c r="G74" s="426" t="s">
        <v>152</v>
      </c>
      <c r="H74" s="426" t="s">
        <v>152</v>
      </c>
    </row>
    <row r="75" spans="3:8" ht="10.95" customHeight="1" thickBot="1">
      <c r="C75">
        <v>92</v>
      </c>
      <c r="D75" s="428"/>
      <c r="E75" s="428"/>
      <c r="F75" s="88"/>
      <c r="G75" s="428"/>
      <c r="H75" s="428"/>
    </row>
  </sheetData>
  <sheetProtection password="C6B7" sheet="1" objects="1" scenarios="1"/>
  <mergeCells count="16">
    <mergeCell ref="D31:D33"/>
    <mergeCell ref="E31:E33"/>
    <mergeCell ref="G31:G33"/>
    <mergeCell ref="H31:H33"/>
    <mergeCell ref="D34:D37"/>
    <mergeCell ref="E34:E37"/>
    <mergeCell ref="G34:G37"/>
    <mergeCell ref="H34:H37"/>
    <mergeCell ref="D38:D73"/>
    <mergeCell ref="E38:E73"/>
    <mergeCell ref="G38:G73"/>
    <mergeCell ref="H38:H73"/>
    <mergeCell ref="D74:D75"/>
    <mergeCell ref="E74:E75"/>
    <mergeCell ref="G74:G75"/>
    <mergeCell ref="H74:H75"/>
  </mergeCells>
  <phoneticPr fontId="1"/>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R23" sqref="R23"/>
    </sheetView>
  </sheetViews>
  <sheetFormatPr defaultRowHeight="13.2"/>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CC"/>
  </sheetPr>
  <dimension ref="A1:O114"/>
  <sheetViews>
    <sheetView zoomScaleNormal="100" workbookViewId="0">
      <selection activeCell="X17" sqref="X17"/>
    </sheetView>
  </sheetViews>
  <sheetFormatPr defaultColWidth="5.88671875" defaultRowHeight="13.2"/>
  <cols>
    <col min="1" max="1" width="2.6640625" style="105" customWidth="1"/>
    <col min="2" max="12" width="5.77734375" style="105" customWidth="1"/>
    <col min="13" max="13" width="6.6640625" style="105" customWidth="1"/>
    <col min="14" max="14" width="8.21875" style="105" customWidth="1"/>
    <col min="15" max="15" width="8.109375" style="105" customWidth="1"/>
    <col min="16" max="16" width="6.109375" style="105" customWidth="1"/>
    <col min="17" max="16384" width="5.88671875" style="105"/>
  </cols>
  <sheetData>
    <row r="1" spans="1:15" ht="24" customHeight="1">
      <c r="K1" s="311" t="s">
        <v>300</v>
      </c>
      <c r="L1" s="311"/>
      <c r="M1" s="106"/>
      <c r="N1" s="106"/>
      <c r="O1" s="106"/>
    </row>
    <row r="2" spans="1:15" ht="45.6" customHeight="1">
      <c r="A2" s="312" t="s">
        <v>342</v>
      </c>
      <c r="B2" s="312"/>
      <c r="C2" s="312"/>
      <c r="D2" s="312"/>
      <c r="E2" s="312"/>
      <c r="F2" s="312"/>
      <c r="G2" s="312"/>
      <c r="H2" s="312"/>
      <c r="I2" s="312"/>
      <c r="J2" s="312"/>
      <c r="K2" s="312"/>
      <c r="L2" s="312"/>
      <c r="M2" s="312"/>
      <c r="N2" s="312"/>
      <c r="O2" s="312"/>
    </row>
    <row r="3" spans="1:15" ht="18" customHeight="1">
      <c r="B3" s="315" t="s">
        <v>4</v>
      </c>
      <c r="C3" s="315"/>
      <c r="D3" s="321">
        <f>基本入力!C7</f>
        <v>0</v>
      </c>
      <c r="E3" s="322"/>
      <c r="F3" s="322"/>
      <c r="G3" s="322"/>
      <c r="H3" s="322"/>
      <c r="I3" s="322"/>
      <c r="J3" s="322"/>
      <c r="K3" s="322"/>
      <c r="L3" s="322"/>
      <c r="M3" s="322"/>
      <c r="N3" s="323"/>
    </row>
    <row r="4" spans="1:15" ht="7.2" customHeight="1"/>
    <row r="5" spans="1:15" ht="17.25" customHeight="1" thickBot="1">
      <c r="B5" s="105" t="s">
        <v>656</v>
      </c>
    </row>
    <row r="6" spans="1:15" ht="14.4" customHeight="1">
      <c r="A6" s="459">
        <v>1</v>
      </c>
      <c r="B6" s="444" t="s">
        <v>343</v>
      </c>
      <c r="C6" s="445"/>
      <c r="D6" s="445"/>
      <c r="E6" s="445"/>
      <c r="F6" s="445"/>
      <c r="G6" s="445"/>
      <c r="H6" s="463"/>
      <c r="I6" s="464" t="s">
        <v>344</v>
      </c>
      <c r="J6" s="445"/>
      <c r="K6" s="463"/>
      <c r="L6" s="464" t="s">
        <v>345</v>
      </c>
      <c r="M6" s="445"/>
      <c r="N6" s="446"/>
    </row>
    <row r="7" spans="1:15" ht="14.4" customHeight="1" thickBot="1">
      <c r="A7" s="460"/>
      <c r="B7" s="489">
        <f>音楽著作関係入力!C38</f>
        <v>0</v>
      </c>
      <c r="C7" s="438"/>
      <c r="D7" s="438"/>
      <c r="E7" s="438"/>
      <c r="F7" s="438"/>
      <c r="G7" s="438"/>
      <c r="H7" s="490"/>
      <c r="I7" s="441">
        <f>音楽著作関係入力!C40</f>
        <v>0</v>
      </c>
      <c r="J7" s="442"/>
      <c r="K7" s="466"/>
      <c r="L7" s="441">
        <f>音楽著作関係入力!C42</f>
        <v>0</v>
      </c>
      <c r="M7" s="442"/>
      <c r="N7" s="443"/>
    </row>
    <row r="8" spans="1:15" ht="14.4" customHeight="1">
      <c r="A8" s="461"/>
      <c r="B8" s="360" t="s">
        <v>346</v>
      </c>
      <c r="C8" s="362"/>
      <c r="D8" s="469" t="str">
        <f>音楽著作関係入力!C44</f>
        <v>選択してください</v>
      </c>
      <c r="E8" s="470"/>
      <c r="F8" s="470"/>
      <c r="G8" s="470"/>
      <c r="H8" s="471"/>
      <c r="I8" s="472" t="s">
        <v>347</v>
      </c>
      <c r="J8" s="473"/>
      <c r="K8" s="474"/>
      <c r="L8" s="469" t="str">
        <f>音楽著作関係入力!C46</f>
        <v>選択してください</v>
      </c>
      <c r="M8" s="470"/>
      <c r="N8" s="475"/>
    </row>
    <row r="9" spans="1:15" ht="14.4" customHeight="1">
      <c r="A9" s="461"/>
      <c r="B9" s="476" t="s">
        <v>358</v>
      </c>
      <c r="C9" s="477"/>
      <c r="D9" s="480" t="str">
        <f>音楽著作関係入力!C49</f>
        <v>選択してください</v>
      </c>
      <c r="E9" s="481"/>
      <c r="F9" s="481"/>
      <c r="G9" s="481"/>
      <c r="H9" s="482"/>
      <c r="I9" s="480">
        <f>音楽著作関係入力!D47</f>
        <v>0</v>
      </c>
      <c r="J9" s="481"/>
      <c r="K9" s="481"/>
      <c r="L9" s="481"/>
      <c r="M9" s="481"/>
      <c r="N9" s="486"/>
    </row>
    <row r="10" spans="1:15" ht="14.4" customHeight="1" thickBot="1">
      <c r="A10" s="461"/>
      <c r="B10" s="478"/>
      <c r="C10" s="479"/>
      <c r="D10" s="483"/>
      <c r="E10" s="484"/>
      <c r="F10" s="484"/>
      <c r="G10" s="484"/>
      <c r="H10" s="485"/>
      <c r="I10" s="483"/>
      <c r="J10" s="484"/>
      <c r="K10" s="484"/>
      <c r="L10" s="484"/>
      <c r="M10" s="484"/>
      <c r="N10" s="487"/>
    </row>
    <row r="11" spans="1:15" ht="14.4" customHeight="1">
      <c r="A11" s="460"/>
      <c r="B11" s="444" t="s">
        <v>370</v>
      </c>
      <c r="C11" s="445"/>
      <c r="D11" s="445"/>
      <c r="E11" s="445"/>
      <c r="F11" s="445"/>
      <c r="G11" s="473" t="s">
        <v>523</v>
      </c>
      <c r="H11" s="488"/>
      <c r="I11" s="444" t="s">
        <v>360</v>
      </c>
      <c r="J11" s="445"/>
      <c r="K11" s="445"/>
      <c r="L11" s="445"/>
      <c r="M11" s="445"/>
      <c r="N11" s="446"/>
    </row>
    <row r="12" spans="1:15" ht="14.4" customHeight="1">
      <c r="A12" s="460"/>
      <c r="B12" s="447" t="s">
        <v>359</v>
      </c>
      <c r="C12" s="339"/>
      <c r="D12" s="448" t="str">
        <f>IF(音楽著作関係入力!E54="","",音楽著作関係入力!E54)</f>
        <v/>
      </c>
      <c r="E12" s="449"/>
      <c r="F12" s="449"/>
      <c r="G12" s="450" t="str">
        <f>IF(音楽著作関係入力!E58="","",音楽著作関係入力!E58)</f>
        <v/>
      </c>
      <c r="H12" s="451"/>
      <c r="I12" s="447" t="s">
        <v>361</v>
      </c>
      <c r="J12" s="339"/>
      <c r="K12" s="452">
        <f>音楽著作関係入力!J54</f>
        <v>0</v>
      </c>
      <c r="L12" s="453"/>
      <c r="M12" s="453"/>
      <c r="N12" s="454"/>
    </row>
    <row r="13" spans="1:15" ht="14.4" customHeight="1">
      <c r="A13" s="460"/>
      <c r="B13" s="447" t="s">
        <v>364</v>
      </c>
      <c r="C13" s="339"/>
      <c r="D13" s="455">
        <f>音楽著作関係入力!E55</f>
        <v>0</v>
      </c>
      <c r="E13" s="456"/>
      <c r="F13" s="456"/>
      <c r="G13" s="457"/>
      <c r="H13" s="458"/>
      <c r="I13" s="447" t="s">
        <v>362</v>
      </c>
      <c r="J13" s="339"/>
      <c r="K13" s="452">
        <f>音楽著作関係入力!J55</f>
        <v>0</v>
      </c>
      <c r="L13" s="453"/>
      <c r="M13" s="453"/>
      <c r="N13" s="454"/>
    </row>
    <row r="14" spans="1:15" ht="14.4" customHeight="1" thickBot="1">
      <c r="A14" s="462"/>
      <c r="B14" s="435" t="s">
        <v>365</v>
      </c>
      <c r="C14" s="436"/>
      <c r="D14" s="437" t="str">
        <f>音楽著作関係入力!E51</f>
        <v>選択してください</v>
      </c>
      <c r="E14" s="438"/>
      <c r="F14" s="438"/>
      <c r="G14" s="439" t="str">
        <f>IF(音楽著作関係入力!K58="","",音楽著作関係入力!K58)</f>
        <v>選択してください</v>
      </c>
      <c r="H14" s="440"/>
      <c r="I14" s="435" t="s">
        <v>363</v>
      </c>
      <c r="J14" s="436"/>
      <c r="K14" s="441">
        <f>音楽著作関係入力!J56</f>
        <v>0</v>
      </c>
      <c r="L14" s="442"/>
      <c r="M14" s="442"/>
      <c r="N14" s="443"/>
    </row>
    <row r="15" spans="1:15" ht="14.4" customHeight="1" thickBot="1">
      <c r="A15" s="119"/>
      <c r="B15" s="120"/>
      <c r="C15" s="120"/>
      <c r="D15" s="121"/>
      <c r="E15" s="121"/>
      <c r="F15" s="121"/>
      <c r="G15" s="184"/>
      <c r="H15" s="184"/>
      <c r="I15" s="120"/>
      <c r="J15" s="120"/>
      <c r="K15" s="121"/>
      <c r="L15" s="121"/>
      <c r="M15" s="121"/>
      <c r="N15" s="121"/>
    </row>
    <row r="16" spans="1:15" ht="14.4" customHeight="1">
      <c r="A16" s="459">
        <v>2</v>
      </c>
      <c r="B16" s="444" t="s">
        <v>343</v>
      </c>
      <c r="C16" s="445"/>
      <c r="D16" s="445"/>
      <c r="E16" s="445"/>
      <c r="F16" s="445"/>
      <c r="G16" s="445"/>
      <c r="H16" s="463"/>
      <c r="I16" s="464" t="s">
        <v>88</v>
      </c>
      <c r="J16" s="445"/>
      <c r="K16" s="463"/>
      <c r="L16" s="464" t="s">
        <v>89</v>
      </c>
      <c r="M16" s="445"/>
      <c r="N16" s="446"/>
    </row>
    <row r="17" spans="1:14" ht="14.4" customHeight="1" thickBot="1">
      <c r="A17" s="460"/>
      <c r="B17" s="489">
        <f>音楽著作関係入力!C62</f>
        <v>0</v>
      </c>
      <c r="C17" s="438"/>
      <c r="D17" s="438"/>
      <c r="E17" s="438"/>
      <c r="F17" s="438"/>
      <c r="G17" s="438"/>
      <c r="H17" s="490"/>
      <c r="I17" s="441">
        <f>音楽著作関係入力!C64</f>
        <v>0</v>
      </c>
      <c r="J17" s="442"/>
      <c r="K17" s="466"/>
      <c r="L17" s="441">
        <f>音楽著作関係入力!C66</f>
        <v>0</v>
      </c>
      <c r="M17" s="442"/>
      <c r="N17" s="443"/>
    </row>
    <row r="18" spans="1:14" ht="14.4" customHeight="1">
      <c r="A18" s="461"/>
      <c r="B18" s="360" t="s">
        <v>346</v>
      </c>
      <c r="C18" s="362"/>
      <c r="D18" s="469" t="str">
        <f>音楽著作関係入力!C68</f>
        <v>選択してください</v>
      </c>
      <c r="E18" s="470"/>
      <c r="F18" s="470"/>
      <c r="G18" s="470"/>
      <c r="H18" s="471"/>
      <c r="I18" s="472" t="s">
        <v>347</v>
      </c>
      <c r="J18" s="473"/>
      <c r="K18" s="474"/>
      <c r="L18" s="469" t="str">
        <f>音楽著作関係入力!C70</f>
        <v>選択してください</v>
      </c>
      <c r="M18" s="470"/>
      <c r="N18" s="475"/>
    </row>
    <row r="19" spans="1:14" ht="14.4" customHeight="1">
      <c r="A19" s="461"/>
      <c r="B19" s="476" t="s">
        <v>358</v>
      </c>
      <c r="C19" s="477"/>
      <c r="D19" s="480" t="str">
        <f>音楽著作関係入力!C73</f>
        <v>選択してください</v>
      </c>
      <c r="E19" s="481"/>
      <c r="F19" s="481"/>
      <c r="G19" s="481"/>
      <c r="H19" s="482"/>
      <c r="I19" s="480">
        <f>音楽著作関係入力!D71</f>
        <v>0</v>
      </c>
      <c r="J19" s="481"/>
      <c r="K19" s="481"/>
      <c r="L19" s="481"/>
      <c r="M19" s="481"/>
      <c r="N19" s="486"/>
    </row>
    <row r="20" spans="1:14" ht="14.4" customHeight="1" thickBot="1">
      <c r="A20" s="461"/>
      <c r="B20" s="478"/>
      <c r="C20" s="479"/>
      <c r="D20" s="483"/>
      <c r="E20" s="484"/>
      <c r="F20" s="484"/>
      <c r="G20" s="484"/>
      <c r="H20" s="485"/>
      <c r="I20" s="483"/>
      <c r="J20" s="484"/>
      <c r="K20" s="484"/>
      <c r="L20" s="484"/>
      <c r="M20" s="484"/>
      <c r="N20" s="487"/>
    </row>
    <row r="21" spans="1:14" ht="14.4" customHeight="1">
      <c r="A21" s="460"/>
      <c r="B21" s="444" t="s">
        <v>370</v>
      </c>
      <c r="C21" s="445"/>
      <c r="D21" s="445"/>
      <c r="E21" s="445"/>
      <c r="F21" s="445"/>
      <c r="G21" s="473" t="s">
        <v>523</v>
      </c>
      <c r="H21" s="488"/>
      <c r="I21" s="444" t="s">
        <v>360</v>
      </c>
      <c r="J21" s="445"/>
      <c r="K21" s="445"/>
      <c r="L21" s="445"/>
      <c r="M21" s="445"/>
      <c r="N21" s="446"/>
    </row>
    <row r="22" spans="1:14" ht="14.4" customHeight="1">
      <c r="A22" s="460"/>
      <c r="B22" s="447" t="s">
        <v>94</v>
      </c>
      <c r="C22" s="339"/>
      <c r="D22" s="448" t="str">
        <f>IF(音楽著作関係入力!E78="","",音楽著作関係入力!E78)</f>
        <v/>
      </c>
      <c r="E22" s="449"/>
      <c r="F22" s="449"/>
      <c r="G22" s="450" t="str">
        <f>IF(音楽著作関係入力!E82="","",音楽著作関係入力!E82)</f>
        <v/>
      </c>
      <c r="H22" s="451"/>
      <c r="I22" s="447" t="s">
        <v>95</v>
      </c>
      <c r="J22" s="339"/>
      <c r="K22" s="452">
        <f>音楽著作関係入力!J78</f>
        <v>0</v>
      </c>
      <c r="L22" s="453"/>
      <c r="M22" s="453"/>
      <c r="N22" s="454"/>
    </row>
    <row r="23" spans="1:14" ht="14.4" customHeight="1">
      <c r="A23" s="460"/>
      <c r="B23" s="447" t="s">
        <v>364</v>
      </c>
      <c r="C23" s="339"/>
      <c r="D23" s="455">
        <f>音楽著作関係入力!E79</f>
        <v>0</v>
      </c>
      <c r="E23" s="456"/>
      <c r="F23" s="456"/>
      <c r="G23" s="457"/>
      <c r="H23" s="458"/>
      <c r="I23" s="447" t="s">
        <v>362</v>
      </c>
      <c r="J23" s="339"/>
      <c r="K23" s="452">
        <f>音楽著作関係入力!J79</f>
        <v>0</v>
      </c>
      <c r="L23" s="453"/>
      <c r="M23" s="453"/>
      <c r="N23" s="454"/>
    </row>
    <row r="24" spans="1:14" ht="14.4" customHeight="1" thickBot="1">
      <c r="A24" s="462"/>
      <c r="B24" s="435" t="s">
        <v>365</v>
      </c>
      <c r="C24" s="436"/>
      <c r="D24" s="437" t="str">
        <f>音楽著作関係入力!E75</f>
        <v>選択してください</v>
      </c>
      <c r="E24" s="438"/>
      <c r="F24" s="438"/>
      <c r="G24" s="439" t="str">
        <f>IF(音楽著作関係入力!K82="","",音楽著作関係入力!K82)</f>
        <v>選択してください</v>
      </c>
      <c r="H24" s="440"/>
      <c r="I24" s="435" t="s">
        <v>12</v>
      </c>
      <c r="J24" s="436"/>
      <c r="K24" s="441">
        <f>音楽著作関係入力!J80</f>
        <v>0</v>
      </c>
      <c r="L24" s="442"/>
      <c r="M24" s="442"/>
      <c r="N24" s="443"/>
    </row>
    <row r="25" spans="1:14" ht="14.4" customHeight="1" thickBot="1">
      <c r="A25" s="119"/>
      <c r="B25" s="120"/>
      <c r="C25" s="120"/>
      <c r="D25" s="121"/>
      <c r="E25" s="121"/>
      <c r="F25" s="121"/>
      <c r="G25" s="184"/>
      <c r="H25" s="184"/>
      <c r="I25" s="120"/>
      <c r="J25" s="120"/>
      <c r="K25" s="121"/>
      <c r="L25" s="121"/>
      <c r="M25" s="121"/>
      <c r="N25" s="121"/>
    </row>
    <row r="26" spans="1:14" ht="14.4" customHeight="1">
      <c r="A26" s="459">
        <v>3</v>
      </c>
      <c r="B26" s="444" t="s">
        <v>343</v>
      </c>
      <c r="C26" s="445"/>
      <c r="D26" s="445"/>
      <c r="E26" s="445"/>
      <c r="F26" s="445"/>
      <c r="G26" s="445"/>
      <c r="H26" s="463"/>
      <c r="I26" s="464" t="s">
        <v>88</v>
      </c>
      <c r="J26" s="445"/>
      <c r="K26" s="463"/>
      <c r="L26" s="464" t="s">
        <v>89</v>
      </c>
      <c r="M26" s="445"/>
      <c r="N26" s="446"/>
    </row>
    <row r="27" spans="1:14" ht="14.4" customHeight="1" thickBot="1">
      <c r="A27" s="460"/>
      <c r="B27" s="489">
        <f>音楽著作関係入力!C86</f>
        <v>0</v>
      </c>
      <c r="C27" s="438"/>
      <c r="D27" s="438"/>
      <c r="E27" s="438"/>
      <c r="F27" s="438"/>
      <c r="G27" s="438"/>
      <c r="H27" s="490"/>
      <c r="I27" s="467">
        <f>音楽著作関係入力!C88</f>
        <v>0</v>
      </c>
      <c r="J27" s="467"/>
      <c r="K27" s="467"/>
      <c r="L27" s="467">
        <f>音楽著作関係入力!C90</f>
        <v>0</v>
      </c>
      <c r="M27" s="467"/>
      <c r="N27" s="468"/>
    </row>
    <row r="28" spans="1:14" ht="14.4" customHeight="1">
      <c r="A28" s="461"/>
      <c r="B28" s="360" t="s">
        <v>346</v>
      </c>
      <c r="C28" s="362"/>
      <c r="D28" s="469" t="str">
        <f>音楽著作関係入力!C92</f>
        <v>選択してください</v>
      </c>
      <c r="E28" s="470"/>
      <c r="F28" s="470"/>
      <c r="G28" s="470"/>
      <c r="H28" s="471"/>
      <c r="I28" s="472" t="s">
        <v>347</v>
      </c>
      <c r="J28" s="473"/>
      <c r="K28" s="474"/>
      <c r="L28" s="469" t="str">
        <f>音楽著作関係入力!C94</f>
        <v>選択してください</v>
      </c>
      <c r="M28" s="470"/>
      <c r="N28" s="475"/>
    </row>
    <row r="29" spans="1:14" ht="14.4" customHeight="1">
      <c r="A29" s="461"/>
      <c r="B29" s="476" t="s">
        <v>358</v>
      </c>
      <c r="C29" s="477"/>
      <c r="D29" s="480" t="str">
        <f>音楽著作関係入力!C97</f>
        <v>選択してください</v>
      </c>
      <c r="E29" s="481"/>
      <c r="F29" s="481"/>
      <c r="G29" s="481"/>
      <c r="H29" s="482"/>
      <c r="I29" s="480">
        <f>音楽著作関係入力!D95</f>
        <v>0</v>
      </c>
      <c r="J29" s="481"/>
      <c r="K29" s="481"/>
      <c r="L29" s="481"/>
      <c r="M29" s="481"/>
      <c r="N29" s="486"/>
    </row>
    <row r="30" spans="1:14" ht="14.4" customHeight="1" thickBot="1">
      <c r="A30" s="461"/>
      <c r="B30" s="478"/>
      <c r="C30" s="479"/>
      <c r="D30" s="483"/>
      <c r="E30" s="484"/>
      <c r="F30" s="484"/>
      <c r="G30" s="484"/>
      <c r="H30" s="485"/>
      <c r="I30" s="483"/>
      <c r="J30" s="484"/>
      <c r="K30" s="484"/>
      <c r="L30" s="484"/>
      <c r="M30" s="484"/>
      <c r="N30" s="487"/>
    </row>
    <row r="31" spans="1:14" ht="14.4" customHeight="1">
      <c r="A31" s="460"/>
      <c r="B31" s="444" t="s">
        <v>370</v>
      </c>
      <c r="C31" s="445"/>
      <c r="D31" s="445"/>
      <c r="E31" s="445"/>
      <c r="F31" s="445"/>
      <c r="G31" s="473" t="s">
        <v>523</v>
      </c>
      <c r="H31" s="488"/>
      <c r="I31" s="444" t="s">
        <v>360</v>
      </c>
      <c r="J31" s="445"/>
      <c r="K31" s="445"/>
      <c r="L31" s="445"/>
      <c r="M31" s="445"/>
      <c r="N31" s="446"/>
    </row>
    <row r="32" spans="1:14" ht="14.4" customHeight="1">
      <c r="A32" s="460"/>
      <c r="B32" s="447" t="s">
        <v>94</v>
      </c>
      <c r="C32" s="339"/>
      <c r="D32" s="448" t="str">
        <f>IF(音楽著作関係入力!E102="","",音楽著作関係入力!E102)</f>
        <v/>
      </c>
      <c r="E32" s="449"/>
      <c r="F32" s="449"/>
      <c r="G32" s="450" t="str">
        <f>IF(音楽著作関係入力!E106="","",音楽著作関係入力!E106)</f>
        <v/>
      </c>
      <c r="H32" s="451"/>
      <c r="I32" s="447" t="s">
        <v>95</v>
      </c>
      <c r="J32" s="339"/>
      <c r="K32" s="452">
        <f>音楽著作関係入力!J102</f>
        <v>0</v>
      </c>
      <c r="L32" s="453"/>
      <c r="M32" s="453"/>
      <c r="N32" s="454"/>
    </row>
    <row r="33" spans="1:14" ht="14.4" customHeight="1">
      <c r="A33" s="460"/>
      <c r="B33" s="447" t="s">
        <v>364</v>
      </c>
      <c r="C33" s="339"/>
      <c r="D33" s="455">
        <f>音楽著作関係入力!E103</f>
        <v>0</v>
      </c>
      <c r="E33" s="456"/>
      <c r="F33" s="456"/>
      <c r="G33" s="457"/>
      <c r="H33" s="458"/>
      <c r="I33" s="447" t="s">
        <v>362</v>
      </c>
      <c r="J33" s="339"/>
      <c r="K33" s="452">
        <f>音楽著作関係入力!J103</f>
        <v>0</v>
      </c>
      <c r="L33" s="453"/>
      <c r="M33" s="453"/>
      <c r="N33" s="454"/>
    </row>
    <row r="34" spans="1:14" ht="14.4" customHeight="1" thickBot="1">
      <c r="A34" s="462"/>
      <c r="B34" s="435" t="s">
        <v>365</v>
      </c>
      <c r="C34" s="436"/>
      <c r="D34" s="437" t="str">
        <f>音楽著作関係入力!E99</f>
        <v>選択してください</v>
      </c>
      <c r="E34" s="438"/>
      <c r="F34" s="438"/>
      <c r="G34" s="439" t="str">
        <f>IF(音楽著作関係入力!K106="","",音楽著作関係入力!K106)</f>
        <v>選択してください</v>
      </c>
      <c r="H34" s="440"/>
      <c r="I34" s="435" t="s">
        <v>12</v>
      </c>
      <c r="J34" s="436"/>
      <c r="K34" s="441">
        <f>音楽著作関係入力!J104</f>
        <v>0</v>
      </c>
      <c r="L34" s="442"/>
      <c r="M34" s="442"/>
      <c r="N34" s="443"/>
    </row>
    <row r="35" spans="1:14" ht="14.4" customHeight="1" thickBot="1">
      <c r="A35" s="119"/>
      <c r="B35" s="120"/>
      <c r="C35" s="120"/>
      <c r="D35" s="121"/>
      <c r="E35" s="121"/>
      <c r="F35" s="121"/>
      <c r="G35" s="184"/>
      <c r="H35" s="184"/>
      <c r="I35" s="120"/>
      <c r="J35" s="120"/>
      <c r="K35" s="121"/>
      <c r="L35" s="121"/>
      <c r="M35" s="121"/>
      <c r="N35" s="121"/>
    </row>
    <row r="36" spans="1:14" ht="14.4" customHeight="1">
      <c r="A36" s="459">
        <v>4</v>
      </c>
      <c r="B36" s="444" t="s">
        <v>343</v>
      </c>
      <c r="C36" s="445"/>
      <c r="D36" s="445"/>
      <c r="E36" s="445"/>
      <c r="F36" s="445"/>
      <c r="G36" s="445"/>
      <c r="H36" s="463"/>
      <c r="I36" s="464" t="s">
        <v>88</v>
      </c>
      <c r="J36" s="445"/>
      <c r="K36" s="463"/>
      <c r="L36" s="464" t="s">
        <v>89</v>
      </c>
      <c r="M36" s="445"/>
      <c r="N36" s="446"/>
    </row>
    <row r="37" spans="1:14" ht="14.4" customHeight="1" thickBot="1">
      <c r="A37" s="460"/>
      <c r="B37" s="489">
        <f>音楽著作関係入力!C110</f>
        <v>0</v>
      </c>
      <c r="C37" s="438"/>
      <c r="D37" s="438"/>
      <c r="E37" s="438"/>
      <c r="F37" s="438"/>
      <c r="G37" s="438"/>
      <c r="H37" s="490"/>
      <c r="I37" s="467">
        <f>音楽著作関係入力!C112</f>
        <v>0</v>
      </c>
      <c r="J37" s="467"/>
      <c r="K37" s="467"/>
      <c r="L37" s="467">
        <f>音楽著作関係入力!C114</f>
        <v>0</v>
      </c>
      <c r="M37" s="467"/>
      <c r="N37" s="468"/>
    </row>
    <row r="38" spans="1:14" ht="14.4" customHeight="1">
      <c r="A38" s="461"/>
      <c r="B38" s="360" t="s">
        <v>346</v>
      </c>
      <c r="C38" s="362"/>
      <c r="D38" s="469" t="str">
        <f>音楽著作関係入力!C116</f>
        <v>選択してください</v>
      </c>
      <c r="E38" s="470"/>
      <c r="F38" s="470"/>
      <c r="G38" s="470"/>
      <c r="H38" s="471"/>
      <c r="I38" s="472" t="s">
        <v>347</v>
      </c>
      <c r="J38" s="473"/>
      <c r="K38" s="474"/>
      <c r="L38" s="469" t="str">
        <f>音楽著作関係入力!C118</f>
        <v>選択してください</v>
      </c>
      <c r="M38" s="470"/>
      <c r="N38" s="475"/>
    </row>
    <row r="39" spans="1:14" ht="14.4" customHeight="1">
      <c r="A39" s="461"/>
      <c r="B39" s="476" t="s">
        <v>358</v>
      </c>
      <c r="C39" s="477"/>
      <c r="D39" s="480" t="str">
        <f>音楽著作関係入力!C121</f>
        <v>選択してください</v>
      </c>
      <c r="E39" s="481"/>
      <c r="F39" s="481"/>
      <c r="G39" s="481"/>
      <c r="H39" s="482"/>
      <c r="I39" s="480">
        <f>音楽著作関係入力!D119</f>
        <v>0</v>
      </c>
      <c r="J39" s="481"/>
      <c r="K39" s="481"/>
      <c r="L39" s="481"/>
      <c r="M39" s="481"/>
      <c r="N39" s="486"/>
    </row>
    <row r="40" spans="1:14" ht="14.4" customHeight="1" thickBot="1">
      <c r="A40" s="461"/>
      <c r="B40" s="478"/>
      <c r="C40" s="479"/>
      <c r="D40" s="483"/>
      <c r="E40" s="484"/>
      <c r="F40" s="484"/>
      <c r="G40" s="484"/>
      <c r="H40" s="485"/>
      <c r="I40" s="483"/>
      <c r="J40" s="484"/>
      <c r="K40" s="484"/>
      <c r="L40" s="484"/>
      <c r="M40" s="484"/>
      <c r="N40" s="487"/>
    </row>
    <row r="41" spans="1:14" ht="14.4" customHeight="1">
      <c r="A41" s="460"/>
      <c r="B41" s="444" t="s">
        <v>370</v>
      </c>
      <c r="C41" s="445"/>
      <c r="D41" s="445"/>
      <c r="E41" s="445"/>
      <c r="F41" s="445"/>
      <c r="G41" s="473" t="s">
        <v>523</v>
      </c>
      <c r="H41" s="488"/>
      <c r="I41" s="444" t="s">
        <v>360</v>
      </c>
      <c r="J41" s="445"/>
      <c r="K41" s="445"/>
      <c r="L41" s="445"/>
      <c r="M41" s="445"/>
      <c r="N41" s="446"/>
    </row>
    <row r="42" spans="1:14" ht="14.4" customHeight="1">
      <c r="A42" s="460"/>
      <c r="B42" s="447" t="s">
        <v>94</v>
      </c>
      <c r="C42" s="339"/>
      <c r="D42" s="448" t="str">
        <f>IF(音楽著作関係入力!E126="","",音楽著作関係入力!E126)</f>
        <v/>
      </c>
      <c r="E42" s="449"/>
      <c r="F42" s="449"/>
      <c r="G42" s="450" t="str">
        <f>IF(音楽著作関係入力!E130="","",音楽著作関係入力!E130)</f>
        <v/>
      </c>
      <c r="H42" s="451"/>
      <c r="I42" s="447" t="s">
        <v>95</v>
      </c>
      <c r="J42" s="339"/>
      <c r="K42" s="452">
        <f>音楽著作関係入力!J126</f>
        <v>0</v>
      </c>
      <c r="L42" s="453"/>
      <c r="M42" s="453"/>
      <c r="N42" s="454"/>
    </row>
    <row r="43" spans="1:14" ht="14.4" customHeight="1">
      <c r="A43" s="460"/>
      <c r="B43" s="447" t="s">
        <v>364</v>
      </c>
      <c r="C43" s="339"/>
      <c r="D43" s="455">
        <f>音楽著作関係入力!E127</f>
        <v>0</v>
      </c>
      <c r="E43" s="456"/>
      <c r="F43" s="456"/>
      <c r="G43" s="457"/>
      <c r="H43" s="458"/>
      <c r="I43" s="447" t="s">
        <v>362</v>
      </c>
      <c r="J43" s="339"/>
      <c r="K43" s="452">
        <f>音楽著作関係入力!J127</f>
        <v>0</v>
      </c>
      <c r="L43" s="453"/>
      <c r="M43" s="453"/>
      <c r="N43" s="454"/>
    </row>
    <row r="44" spans="1:14" ht="14.4" customHeight="1" thickBot="1">
      <c r="A44" s="462"/>
      <c r="B44" s="435" t="s">
        <v>365</v>
      </c>
      <c r="C44" s="436"/>
      <c r="D44" s="437" t="str">
        <f>音楽著作関係入力!E123</f>
        <v>選択してください</v>
      </c>
      <c r="E44" s="438"/>
      <c r="F44" s="438"/>
      <c r="G44" s="439" t="str">
        <f>IF(音楽著作関係入力!K130="","",音楽著作関係入力!K130)</f>
        <v>選択してください</v>
      </c>
      <c r="H44" s="440"/>
      <c r="I44" s="435" t="s">
        <v>12</v>
      </c>
      <c r="J44" s="436"/>
      <c r="K44" s="441">
        <f>音楽著作関係入力!J128</f>
        <v>0</v>
      </c>
      <c r="L44" s="442"/>
      <c r="M44" s="442"/>
      <c r="N44" s="443"/>
    </row>
    <row r="45" spans="1:14" ht="14.4" customHeight="1" thickBot="1">
      <c r="A45" s="119"/>
      <c r="B45" s="120"/>
      <c r="C45" s="120"/>
      <c r="D45" s="121"/>
      <c r="E45" s="121"/>
      <c r="F45" s="121"/>
      <c r="G45" s="184"/>
      <c r="H45" s="184"/>
      <c r="I45" s="120"/>
      <c r="J45" s="120"/>
      <c r="K45" s="121"/>
      <c r="L45" s="121"/>
      <c r="M45" s="121"/>
      <c r="N45" s="121"/>
    </row>
    <row r="46" spans="1:14" ht="14.4" customHeight="1">
      <c r="A46" s="459">
        <v>5</v>
      </c>
      <c r="B46" s="444" t="s">
        <v>343</v>
      </c>
      <c r="C46" s="445"/>
      <c r="D46" s="445"/>
      <c r="E46" s="445"/>
      <c r="F46" s="445"/>
      <c r="G46" s="445"/>
      <c r="H46" s="463"/>
      <c r="I46" s="464" t="s">
        <v>88</v>
      </c>
      <c r="J46" s="445"/>
      <c r="K46" s="463"/>
      <c r="L46" s="464" t="s">
        <v>89</v>
      </c>
      <c r="M46" s="445"/>
      <c r="N46" s="446"/>
    </row>
    <row r="47" spans="1:14" ht="14.4" customHeight="1" thickBot="1">
      <c r="A47" s="460"/>
      <c r="B47" s="489">
        <f>音楽著作関係入力!C134</f>
        <v>0</v>
      </c>
      <c r="C47" s="438"/>
      <c r="D47" s="438"/>
      <c r="E47" s="438"/>
      <c r="F47" s="438"/>
      <c r="G47" s="438"/>
      <c r="H47" s="490"/>
      <c r="I47" s="467">
        <f>音楽著作関係入力!C136</f>
        <v>0</v>
      </c>
      <c r="J47" s="467"/>
      <c r="K47" s="467"/>
      <c r="L47" s="467">
        <f>音楽著作関係入力!C138</f>
        <v>0</v>
      </c>
      <c r="M47" s="467"/>
      <c r="N47" s="468"/>
    </row>
    <row r="48" spans="1:14" ht="14.4" customHeight="1">
      <c r="A48" s="461"/>
      <c r="B48" s="360" t="s">
        <v>346</v>
      </c>
      <c r="C48" s="362"/>
      <c r="D48" s="469" t="str">
        <f>音楽著作関係入力!C140</f>
        <v>選択してください</v>
      </c>
      <c r="E48" s="470"/>
      <c r="F48" s="470"/>
      <c r="G48" s="470"/>
      <c r="H48" s="471"/>
      <c r="I48" s="472" t="s">
        <v>347</v>
      </c>
      <c r="J48" s="473"/>
      <c r="K48" s="474"/>
      <c r="L48" s="469" t="str">
        <f>音楽著作関係入力!C142</f>
        <v>選択してください</v>
      </c>
      <c r="M48" s="470"/>
      <c r="N48" s="475"/>
    </row>
    <row r="49" spans="1:14" ht="14.4" customHeight="1">
      <c r="A49" s="461"/>
      <c r="B49" s="476" t="s">
        <v>358</v>
      </c>
      <c r="C49" s="477"/>
      <c r="D49" s="480" t="str">
        <f>音楽著作関係入力!C145</f>
        <v>選択してください</v>
      </c>
      <c r="E49" s="481"/>
      <c r="F49" s="481"/>
      <c r="G49" s="481"/>
      <c r="H49" s="482"/>
      <c r="I49" s="480">
        <f>音楽著作関係入力!D143</f>
        <v>0</v>
      </c>
      <c r="J49" s="481"/>
      <c r="K49" s="481"/>
      <c r="L49" s="481"/>
      <c r="M49" s="481"/>
      <c r="N49" s="486"/>
    </row>
    <row r="50" spans="1:14" ht="14.4" customHeight="1" thickBot="1">
      <c r="A50" s="461"/>
      <c r="B50" s="478"/>
      <c r="C50" s="479"/>
      <c r="D50" s="483"/>
      <c r="E50" s="484"/>
      <c r="F50" s="484"/>
      <c r="G50" s="484"/>
      <c r="H50" s="485"/>
      <c r="I50" s="483"/>
      <c r="J50" s="484"/>
      <c r="K50" s="484"/>
      <c r="L50" s="484"/>
      <c r="M50" s="484"/>
      <c r="N50" s="487"/>
    </row>
    <row r="51" spans="1:14" ht="14.4" customHeight="1">
      <c r="A51" s="460"/>
      <c r="B51" s="444" t="s">
        <v>370</v>
      </c>
      <c r="C51" s="445"/>
      <c r="D51" s="445"/>
      <c r="E51" s="445"/>
      <c r="F51" s="445"/>
      <c r="G51" s="473" t="s">
        <v>523</v>
      </c>
      <c r="H51" s="488"/>
      <c r="I51" s="444" t="s">
        <v>360</v>
      </c>
      <c r="J51" s="445"/>
      <c r="K51" s="445"/>
      <c r="L51" s="445"/>
      <c r="M51" s="445"/>
      <c r="N51" s="446"/>
    </row>
    <row r="52" spans="1:14" ht="14.4" customHeight="1">
      <c r="A52" s="460"/>
      <c r="B52" s="447" t="s">
        <v>94</v>
      </c>
      <c r="C52" s="339"/>
      <c r="D52" s="448" t="str">
        <f>IF(音楽著作関係入力!E150="","",音楽著作関係入力!E150)</f>
        <v/>
      </c>
      <c r="E52" s="449"/>
      <c r="F52" s="449"/>
      <c r="G52" s="450" t="str">
        <f>IF(音楽著作関係入力!E154="","",音楽著作関係入力!E154)</f>
        <v/>
      </c>
      <c r="H52" s="451"/>
      <c r="I52" s="447" t="s">
        <v>95</v>
      </c>
      <c r="J52" s="339"/>
      <c r="K52" s="452">
        <f>音楽著作関係入力!J150</f>
        <v>0</v>
      </c>
      <c r="L52" s="453"/>
      <c r="M52" s="453"/>
      <c r="N52" s="454"/>
    </row>
    <row r="53" spans="1:14" ht="14.4" customHeight="1">
      <c r="A53" s="460"/>
      <c r="B53" s="447" t="s">
        <v>364</v>
      </c>
      <c r="C53" s="339"/>
      <c r="D53" s="455">
        <f>音楽著作関係入力!E151</f>
        <v>0</v>
      </c>
      <c r="E53" s="456"/>
      <c r="F53" s="456"/>
      <c r="G53" s="457"/>
      <c r="H53" s="458"/>
      <c r="I53" s="447" t="s">
        <v>362</v>
      </c>
      <c r="J53" s="339"/>
      <c r="K53" s="452">
        <f>音楽著作関係入力!J151</f>
        <v>0</v>
      </c>
      <c r="L53" s="453"/>
      <c r="M53" s="453"/>
      <c r="N53" s="454"/>
    </row>
    <row r="54" spans="1:14" ht="14.4" customHeight="1" thickBot="1">
      <c r="A54" s="462"/>
      <c r="B54" s="435" t="s">
        <v>365</v>
      </c>
      <c r="C54" s="436"/>
      <c r="D54" s="437" t="str">
        <f>音楽著作関係入力!E147</f>
        <v>選択してください</v>
      </c>
      <c r="E54" s="438"/>
      <c r="F54" s="438"/>
      <c r="G54" s="439" t="str">
        <f>IF(音楽著作関係入力!K154="","",音楽著作関係入力!K154)</f>
        <v>選択してください</v>
      </c>
      <c r="H54" s="440"/>
      <c r="I54" s="435" t="s">
        <v>12</v>
      </c>
      <c r="J54" s="436"/>
      <c r="K54" s="441">
        <f>音楽著作関係入力!J152</f>
        <v>0</v>
      </c>
      <c r="L54" s="442"/>
      <c r="M54" s="442"/>
      <c r="N54" s="443"/>
    </row>
    <row r="55" spans="1:14" ht="14.4" customHeight="1">
      <c r="A55" s="119"/>
      <c r="B55" s="120"/>
      <c r="C55" s="120"/>
      <c r="D55" s="121"/>
      <c r="E55" s="121"/>
      <c r="F55" s="121"/>
      <c r="G55" s="184"/>
      <c r="H55" s="184"/>
      <c r="I55" s="120"/>
      <c r="J55" s="120"/>
      <c r="K55" s="121"/>
      <c r="L55" s="121"/>
      <c r="M55" s="121"/>
      <c r="N55" s="121"/>
    </row>
    <row r="56" spans="1:14" ht="14.4" customHeight="1">
      <c r="G56" s="118" t="s">
        <v>648</v>
      </c>
      <c r="N56" s="179" t="s">
        <v>565</v>
      </c>
    </row>
    <row r="57" spans="1:14" ht="14.4" customHeight="1">
      <c r="A57" s="119"/>
      <c r="B57" s="120"/>
      <c r="C57" s="120"/>
      <c r="D57" s="121"/>
      <c r="E57" s="121"/>
      <c r="F57" s="121"/>
      <c r="G57" s="184"/>
      <c r="H57" s="184"/>
      <c r="I57" s="120"/>
      <c r="J57" s="120"/>
      <c r="K57" s="121"/>
      <c r="L57" s="121"/>
      <c r="M57" s="121"/>
      <c r="N57" s="121"/>
    </row>
    <row r="58" spans="1:14" ht="14.4" customHeight="1" thickBot="1"/>
    <row r="59" spans="1:14" ht="14.4" customHeight="1">
      <c r="A59" s="459">
        <v>6</v>
      </c>
      <c r="B59" s="444" t="s">
        <v>343</v>
      </c>
      <c r="C59" s="445"/>
      <c r="D59" s="445"/>
      <c r="E59" s="445"/>
      <c r="F59" s="445"/>
      <c r="G59" s="445"/>
      <c r="H59" s="463"/>
      <c r="I59" s="464" t="s">
        <v>88</v>
      </c>
      <c r="J59" s="445"/>
      <c r="K59" s="463"/>
      <c r="L59" s="464" t="s">
        <v>89</v>
      </c>
      <c r="M59" s="445"/>
      <c r="N59" s="446"/>
    </row>
    <row r="60" spans="1:14" ht="14.4" customHeight="1" thickBot="1">
      <c r="A60" s="460"/>
      <c r="B60" s="489">
        <f>音楽著作関係入力!C158</f>
        <v>0</v>
      </c>
      <c r="C60" s="438"/>
      <c r="D60" s="438"/>
      <c r="E60" s="438"/>
      <c r="F60" s="438"/>
      <c r="G60" s="438"/>
      <c r="H60" s="490"/>
      <c r="I60" s="467">
        <f>音楽著作関係入力!C160</f>
        <v>0</v>
      </c>
      <c r="J60" s="467"/>
      <c r="K60" s="467"/>
      <c r="L60" s="467">
        <f>音楽著作関係入力!C162</f>
        <v>0</v>
      </c>
      <c r="M60" s="467"/>
      <c r="N60" s="468"/>
    </row>
    <row r="61" spans="1:14" ht="14.4" customHeight="1">
      <c r="A61" s="461"/>
      <c r="B61" s="360" t="s">
        <v>346</v>
      </c>
      <c r="C61" s="362"/>
      <c r="D61" s="469" t="str">
        <f>音楽著作関係入力!C164</f>
        <v>選択してください</v>
      </c>
      <c r="E61" s="470"/>
      <c r="F61" s="470"/>
      <c r="G61" s="470"/>
      <c r="H61" s="471"/>
      <c r="I61" s="472" t="s">
        <v>347</v>
      </c>
      <c r="J61" s="473"/>
      <c r="K61" s="474"/>
      <c r="L61" s="469" t="str">
        <f>音楽著作関係入力!C166</f>
        <v>選択してください</v>
      </c>
      <c r="M61" s="470"/>
      <c r="N61" s="475"/>
    </row>
    <row r="62" spans="1:14" ht="14.4" customHeight="1">
      <c r="A62" s="461"/>
      <c r="B62" s="476" t="s">
        <v>358</v>
      </c>
      <c r="C62" s="477"/>
      <c r="D62" s="480" t="str">
        <f>音楽著作関係入力!C169</f>
        <v>選択してください</v>
      </c>
      <c r="E62" s="481"/>
      <c r="F62" s="481"/>
      <c r="G62" s="481"/>
      <c r="H62" s="482"/>
      <c r="I62" s="480">
        <f>音楽著作関係入力!D167</f>
        <v>0</v>
      </c>
      <c r="J62" s="481"/>
      <c r="K62" s="481"/>
      <c r="L62" s="481"/>
      <c r="M62" s="481"/>
      <c r="N62" s="486"/>
    </row>
    <row r="63" spans="1:14" ht="14.4" customHeight="1" thickBot="1">
      <c r="A63" s="461"/>
      <c r="B63" s="478"/>
      <c r="C63" s="479"/>
      <c r="D63" s="483"/>
      <c r="E63" s="484"/>
      <c r="F63" s="484"/>
      <c r="G63" s="484"/>
      <c r="H63" s="485"/>
      <c r="I63" s="483"/>
      <c r="J63" s="484"/>
      <c r="K63" s="484"/>
      <c r="L63" s="484"/>
      <c r="M63" s="484"/>
      <c r="N63" s="487"/>
    </row>
    <row r="64" spans="1:14" ht="14.4" customHeight="1">
      <c r="A64" s="460"/>
      <c r="B64" s="444" t="s">
        <v>370</v>
      </c>
      <c r="C64" s="445"/>
      <c r="D64" s="445"/>
      <c r="E64" s="445"/>
      <c r="F64" s="445"/>
      <c r="G64" s="473" t="s">
        <v>523</v>
      </c>
      <c r="H64" s="488"/>
      <c r="I64" s="444" t="s">
        <v>360</v>
      </c>
      <c r="J64" s="445"/>
      <c r="K64" s="445"/>
      <c r="L64" s="445"/>
      <c r="M64" s="445"/>
      <c r="N64" s="446"/>
    </row>
    <row r="65" spans="1:14" ht="14.4" customHeight="1">
      <c r="A65" s="460"/>
      <c r="B65" s="447" t="s">
        <v>94</v>
      </c>
      <c r="C65" s="339"/>
      <c r="D65" s="448" t="str">
        <f>IF(音楽著作関係入力!E174="","",音楽著作関係入力!E174)</f>
        <v/>
      </c>
      <c r="E65" s="449"/>
      <c r="F65" s="449"/>
      <c r="G65" s="450" t="str">
        <f>IF(音楽著作関係入力!E178="","",音楽著作関係入力!E178)</f>
        <v/>
      </c>
      <c r="H65" s="451"/>
      <c r="I65" s="447" t="s">
        <v>95</v>
      </c>
      <c r="J65" s="339"/>
      <c r="K65" s="452">
        <f>音楽著作関係入力!J174</f>
        <v>0</v>
      </c>
      <c r="L65" s="453"/>
      <c r="M65" s="453"/>
      <c r="N65" s="454"/>
    </row>
    <row r="66" spans="1:14" ht="14.4" customHeight="1">
      <c r="A66" s="460"/>
      <c r="B66" s="447" t="s">
        <v>364</v>
      </c>
      <c r="C66" s="339"/>
      <c r="D66" s="455">
        <f>音楽著作関係入力!E175</f>
        <v>0</v>
      </c>
      <c r="E66" s="456"/>
      <c r="F66" s="456"/>
      <c r="G66" s="457"/>
      <c r="H66" s="458"/>
      <c r="I66" s="447" t="s">
        <v>362</v>
      </c>
      <c r="J66" s="339"/>
      <c r="K66" s="452">
        <f>音楽著作関係入力!J175</f>
        <v>0</v>
      </c>
      <c r="L66" s="453"/>
      <c r="M66" s="453"/>
      <c r="N66" s="454"/>
    </row>
    <row r="67" spans="1:14" ht="14.4" customHeight="1" thickBot="1">
      <c r="A67" s="462"/>
      <c r="B67" s="435" t="s">
        <v>365</v>
      </c>
      <c r="C67" s="436"/>
      <c r="D67" s="437" t="str">
        <f>音楽著作関係入力!E171</f>
        <v>選択してください</v>
      </c>
      <c r="E67" s="438"/>
      <c r="F67" s="438"/>
      <c r="G67" s="439" t="str">
        <f>IF(音楽著作関係入力!K178="","",音楽著作関係入力!K178)</f>
        <v>選択してください</v>
      </c>
      <c r="H67" s="440"/>
      <c r="I67" s="435" t="s">
        <v>12</v>
      </c>
      <c r="J67" s="436"/>
      <c r="K67" s="441">
        <f>音楽著作関係入力!J176</f>
        <v>0</v>
      </c>
      <c r="L67" s="442"/>
      <c r="M67" s="442"/>
      <c r="N67" s="443"/>
    </row>
    <row r="68" spans="1:14" ht="14.4" customHeight="1" thickBot="1"/>
    <row r="69" spans="1:14" ht="14.4" customHeight="1">
      <c r="A69" s="459">
        <v>7</v>
      </c>
      <c r="B69" s="444" t="s">
        <v>343</v>
      </c>
      <c r="C69" s="445"/>
      <c r="D69" s="445"/>
      <c r="E69" s="445"/>
      <c r="F69" s="445"/>
      <c r="G69" s="445"/>
      <c r="H69" s="463"/>
      <c r="I69" s="464" t="s">
        <v>88</v>
      </c>
      <c r="J69" s="445"/>
      <c r="K69" s="463"/>
      <c r="L69" s="464" t="s">
        <v>89</v>
      </c>
      <c r="M69" s="445"/>
      <c r="N69" s="446"/>
    </row>
    <row r="70" spans="1:14" ht="14.4" customHeight="1" thickBot="1">
      <c r="A70" s="460"/>
      <c r="B70" s="465">
        <f>音楽著作関係入力!C182</f>
        <v>0</v>
      </c>
      <c r="C70" s="442"/>
      <c r="D70" s="442"/>
      <c r="E70" s="442"/>
      <c r="F70" s="442"/>
      <c r="G70" s="442"/>
      <c r="H70" s="466"/>
      <c r="I70" s="467">
        <f>音楽著作関係入力!C184</f>
        <v>0</v>
      </c>
      <c r="J70" s="467"/>
      <c r="K70" s="467"/>
      <c r="L70" s="467">
        <f>音楽著作関係入力!C186</f>
        <v>0</v>
      </c>
      <c r="M70" s="467"/>
      <c r="N70" s="468"/>
    </row>
    <row r="71" spans="1:14" ht="14.4" customHeight="1">
      <c r="A71" s="461"/>
      <c r="B71" s="360" t="s">
        <v>346</v>
      </c>
      <c r="C71" s="362"/>
      <c r="D71" s="469" t="str">
        <f>音楽著作関係入力!C188</f>
        <v>選択してください</v>
      </c>
      <c r="E71" s="470"/>
      <c r="F71" s="470"/>
      <c r="G71" s="470"/>
      <c r="H71" s="471"/>
      <c r="I71" s="472" t="s">
        <v>347</v>
      </c>
      <c r="J71" s="473"/>
      <c r="K71" s="474"/>
      <c r="L71" s="469" t="str">
        <f>音楽著作関係入力!C190</f>
        <v>選択してください</v>
      </c>
      <c r="M71" s="470"/>
      <c r="N71" s="475"/>
    </row>
    <row r="72" spans="1:14" ht="14.4" customHeight="1">
      <c r="A72" s="461"/>
      <c r="B72" s="476" t="s">
        <v>358</v>
      </c>
      <c r="C72" s="477"/>
      <c r="D72" s="480" t="str">
        <f>音楽著作関係入力!C193</f>
        <v>選択してください</v>
      </c>
      <c r="E72" s="481"/>
      <c r="F72" s="481"/>
      <c r="G72" s="481"/>
      <c r="H72" s="482"/>
      <c r="I72" s="480">
        <f>音楽著作関係入力!D191</f>
        <v>0</v>
      </c>
      <c r="J72" s="481"/>
      <c r="K72" s="481"/>
      <c r="L72" s="481"/>
      <c r="M72" s="481"/>
      <c r="N72" s="486"/>
    </row>
    <row r="73" spans="1:14" ht="14.4" customHeight="1" thickBot="1">
      <c r="A73" s="461"/>
      <c r="B73" s="478"/>
      <c r="C73" s="479"/>
      <c r="D73" s="483"/>
      <c r="E73" s="484"/>
      <c r="F73" s="484"/>
      <c r="G73" s="484"/>
      <c r="H73" s="485"/>
      <c r="I73" s="483"/>
      <c r="J73" s="484"/>
      <c r="K73" s="484"/>
      <c r="L73" s="484"/>
      <c r="M73" s="484"/>
      <c r="N73" s="487"/>
    </row>
    <row r="74" spans="1:14" ht="14.4" customHeight="1">
      <c r="A74" s="460"/>
      <c r="B74" s="444" t="s">
        <v>370</v>
      </c>
      <c r="C74" s="445"/>
      <c r="D74" s="445"/>
      <c r="E74" s="445"/>
      <c r="F74" s="445"/>
      <c r="G74" s="473" t="s">
        <v>523</v>
      </c>
      <c r="H74" s="488"/>
      <c r="I74" s="444" t="s">
        <v>360</v>
      </c>
      <c r="J74" s="445"/>
      <c r="K74" s="445"/>
      <c r="L74" s="445"/>
      <c r="M74" s="445"/>
      <c r="N74" s="446"/>
    </row>
    <row r="75" spans="1:14" ht="14.4" customHeight="1">
      <c r="A75" s="460"/>
      <c r="B75" s="447" t="s">
        <v>94</v>
      </c>
      <c r="C75" s="339"/>
      <c r="D75" s="448" t="str">
        <f>IF(音楽著作関係入力!E198="","",音楽著作関係入力!E198)</f>
        <v/>
      </c>
      <c r="E75" s="449"/>
      <c r="F75" s="449"/>
      <c r="G75" s="450" t="str">
        <f>IF(音楽著作関係入力!E202="","",音楽著作関係入力!E202)</f>
        <v/>
      </c>
      <c r="H75" s="451"/>
      <c r="I75" s="447" t="s">
        <v>95</v>
      </c>
      <c r="J75" s="339"/>
      <c r="K75" s="452">
        <f>音楽著作関係入力!J198</f>
        <v>0</v>
      </c>
      <c r="L75" s="453"/>
      <c r="M75" s="453"/>
      <c r="N75" s="454"/>
    </row>
    <row r="76" spans="1:14" ht="14.4" customHeight="1">
      <c r="A76" s="460"/>
      <c r="B76" s="447" t="s">
        <v>364</v>
      </c>
      <c r="C76" s="339"/>
      <c r="D76" s="455">
        <f>音楽著作関係入力!E199</f>
        <v>0</v>
      </c>
      <c r="E76" s="456"/>
      <c r="F76" s="456"/>
      <c r="G76" s="457"/>
      <c r="H76" s="458"/>
      <c r="I76" s="447" t="s">
        <v>362</v>
      </c>
      <c r="J76" s="339"/>
      <c r="K76" s="452">
        <f>音楽著作関係入力!J199</f>
        <v>0</v>
      </c>
      <c r="L76" s="453"/>
      <c r="M76" s="453"/>
      <c r="N76" s="454"/>
    </row>
    <row r="77" spans="1:14" ht="14.4" customHeight="1" thickBot="1">
      <c r="A77" s="462"/>
      <c r="B77" s="435" t="s">
        <v>365</v>
      </c>
      <c r="C77" s="436"/>
      <c r="D77" s="437" t="str">
        <f>音楽著作関係入力!E195</f>
        <v>選択してください</v>
      </c>
      <c r="E77" s="438"/>
      <c r="F77" s="438"/>
      <c r="G77" s="439" t="str">
        <f>IF(音楽著作関係入力!K202="","",音楽著作関係入力!K202)</f>
        <v>選択してください</v>
      </c>
      <c r="H77" s="440"/>
      <c r="I77" s="435" t="s">
        <v>12</v>
      </c>
      <c r="J77" s="436"/>
      <c r="K77" s="441">
        <f>音楽著作関係入力!J200</f>
        <v>0</v>
      </c>
      <c r="L77" s="442"/>
      <c r="M77" s="442"/>
      <c r="N77" s="443"/>
    </row>
    <row r="78" spans="1:14" ht="14.4" customHeight="1" thickBot="1"/>
    <row r="79" spans="1:14" ht="14.4" customHeight="1">
      <c r="A79" s="459">
        <v>8</v>
      </c>
      <c r="B79" s="444" t="s">
        <v>343</v>
      </c>
      <c r="C79" s="445"/>
      <c r="D79" s="445"/>
      <c r="E79" s="445"/>
      <c r="F79" s="445"/>
      <c r="G79" s="445"/>
      <c r="H79" s="463"/>
      <c r="I79" s="464" t="s">
        <v>88</v>
      </c>
      <c r="J79" s="445"/>
      <c r="K79" s="463"/>
      <c r="L79" s="464" t="s">
        <v>89</v>
      </c>
      <c r="M79" s="445"/>
      <c r="N79" s="446"/>
    </row>
    <row r="80" spans="1:14" ht="14.4" customHeight="1" thickBot="1">
      <c r="A80" s="460"/>
      <c r="B80" s="465">
        <f>音楽著作関係入力!C206</f>
        <v>0</v>
      </c>
      <c r="C80" s="442"/>
      <c r="D80" s="442"/>
      <c r="E80" s="442"/>
      <c r="F80" s="442"/>
      <c r="G80" s="442"/>
      <c r="H80" s="466"/>
      <c r="I80" s="467">
        <f>音楽著作関係入力!C208</f>
        <v>0</v>
      </c>
      <c r="J80" s="467"/>
      <c r="K80" s="467"/>
      <c r="L80" s="467">
        <f>音楽著作関係入力!C210</f>
        <v>0</v>
      </c>
      <c r="M80" s="467"/>
      <c r="N80" s="468"/>
    </row>
    <row r="81" spans="1:14" ht="14.4" customHeight="1">
      <c r="A81" s="461"/>
      <c r="B81" s="360" t="s">
        <v>346</v>
      </c>
      <c r="C81" s="362"/>
      <c r="D81" s="469" t="str">
        <f>音楽著作関係入力!C212</f>
        <v>選択してください</v>
      </c>
      <c r="E81" s="470"/>
      <c r="F81" s="470"/>
      <c r="G81" s="470"/>
      <c r="H81" s="471"/>
      <c r="I81" s="472" t="s">
        <v>347</v>
      </c>
      <c r="J81" s="473"/>
      <c r="K81" s="474"/>
      <c r="L81" s="469" t="str">
        <f>音楽著作関係入力!C214</f>
        <v>選択してください</v>
      </c>
      <c r="M81" s="470"/>
      <c r="N81" s="475"/>
    </row>
    <row r="82" spans="1:14" ht="14.4" customHeight="1">
      <c r="A82" s="461"/>
      <c r="B82" s="476" t="s">
        <v>358</v>
      </c>
      <c r="C82" s="477"/>
      <c r="D82" s="480" t="str">
        <f>音楽著作関係入力!C217</f>
        <v>選択してください</v>
      </c>
      <c r="E82" s="481"/>
      <c r="F82" s="481"/>
      <c r="G82" s="481"/>
      <c r="H82" s="482"/>
      <c r="I82" s="480">
        <f>音楽著作関係入力!D215</f>
        <v>0</v>
      </c>
      <c r="J82" s="481"/>
      <c r="K82" s="481"/>
      <c r="L82" s="481"/>
      <c r="M82" s="481"/>
      <c r="N82" s="486"/>
    </row>
    <row r="83" spans="1:14" ht="14.4" customHeight="1" thickBot="1">
      <c r="A83" s="461"/>
      <c r="B83" s="478"/>
      <c r="C83" s="479"/>
      <c r="D83" s="483"/>
      <c r="E83" s="484"/>
      <c r="F83" s="484"/>
      <c r="G83" s="484"/>
      <c r="H83" s="485"/>
      <c r="I83" s="483"/>
      <c r="J83" s="484"/>
      <c r="K83" s="484"/>
      <c r="L83" s="484"/>
      <c r="M83" s="484"/>
      <c r="N83" s="487"/>
    </row>
    <row r="84" spans="1:14" ht="14.4" customHeight="1">
      <c r="A84" s="460"/>
      <c r="B84" s="444" t="s">
        <v>370</v>
      </c>
      <c r="C84" s="445"/>
      <c r="D84" s="445"/>
      <c r="E84" s="445"/>
      <c r="F84" s="445"/>
      <c r="G84" s="473" t="s">
        <v>523</v>
      </c>
      <c r="H84" s="488"/>
      <c r="I84" s="444" t="s">
        <v>360</v>
      </c>
      <c r="J84" s="445"/>
      <c r="K84" s="445"/>
      <c r="L84" s="445"/>
      <c r="M84" s="445"/>
      <c r="N84" s="446"/>
    </row>
    <row r="85" spans="1:14" ht="14.4" customHeight="1">
      <c r="A85" s="460"/>
      <c r="B85" s="447" t="s">
        <v>94</v>
      </c>
      <c r="C85" s="339"/>
      <c r="D85" s="448" t="str">
        <f>IF(音楽著作関係入力!E222="","",音楽著作関係入力!E222)</f>
        <v/>
      </c>
      <c r="E85" s="449"/>
      <c r="F85" s="449"/>
      <c r="G85" s="450" t="str">
        <f>IF(音楽著作関係入力!E226="","",音楽著作関係入力!E226)</f>
        <v/>
      </c>
      <c r="H85" s="451"/>
      <c r="I85" s="447" t="s">
        <v>95</v>
      </c>
      <c r="J85" s="339"/>
      <c r="K85" s="452">
        <f>音楽著作関係入力!J222</f>
        <v>0</v>
      </c>
      <c r="L85" s="453"/>
      <c r="M85" s="453"/>
      <c r="N85" s="454"/>
    </row>
    <row r="86" spans="1:14" ht="14.4" customHeight="1">
      <c r="A86" s="460"/>
      <c r="B86" s="447" t="s">
        <v>364</v>
      </c>
      <c r="C86" s="339"/>
      <c r="D86" s="455">
        <f>音楽著作関係入力!E223</f>
        <v>0</v>
      </c>
      <c r="E86" s="456"/>
      <c r="F86" s="456"/>
      <c r="G86" s="457"/>
      <c r="H86" s="458"/>
      <c r="I86" s="447" t="s">
        <v>362</v>
      </c>
      <c r="J86" s="339"/>
      <c r="K86" s="452">
        <f>音楽著作関係入力!J223</f>
        <v>0</v>
      </c>
      <c r="L86" s="453"/>
      <c r="M86" s="453"/>
      <c r="N86" s="454"/>
    </row>
    <row r="87" spans="1:14" ht="14.4" customHeight="1" thickBot="1">
      <c r="A87" s="462"/>
      <c r="B87" s="435" t="s">
        <v>365</v>
      </c>
      <c r="C87" s="436"/>
      <c r="D87" s="437" t="str">
        <f>音楽著作関係入力!E219</f>
        <v>選択してください</v>
      </c>
      <c r="E87" s="438"/>
      <c r="F87" s="438"/>
      <c r="G87" s="439" t="str">
        <f>IF(音楽著作関係入力!K226="","",音楽著作関係入力!K226)</f>
        <v>選択してください</v>
      </c>
      <c r="H87" s="440"/>
      <c r="I87" s="435" t="s">
        <v>12</v>
      </c>
      <c r="J87" s="436"/>
      <c r="K87" s="441">
        <f>音楽著作関係入力!J224</f>
        <v>0</v>
      </c>
      <c r="L87" s="442"/>
      <c r="M87" s="442"/>
      <c r="N87" s="443"/>
    </row>
    <row r="88" spans="1:14" ht="14.4" customHeight="1" thickBot="1"/>
    <row r="89" spans="1:14" ht="14.4" customHeight="1">
      <c r="A89" s="459">
        <v>9</v>
      </c>
      <c r="B89" s="444" t="s">
        <v>343</v>
      </c>
      <c r="C89" s="445"/>
      <c r="D89" s="445"/>
      <c r="E89" s="445"/>
      <c r="F89" s="445"/>
      <c r="G89" s="445"/>
      <c r="H89" s="463"/>
      <c r="I89" s="464" t="s">
        <v>88</v>
      </c>
      <c r="J89" s="445"/>
      <c r="K89" s="463"/>
      <c r="L89" s="464" t="s">
        <v>89</v>
      </c>
      <c r="M89" s="445"/>
      <c r="N89" s="446"/>
    </row>
    <row r="90" spans="1:14" ht="14.4" customHeight="1" thickBot="1">
      <c r="A90" s="460"/>
      <c r="B90" s="465">
        <f>音楽著作関係入力!C230</f>
        <v>0</v>
      </c>
      <c r="C90" s="442"/>
      <c r="D90" s="442"/>
      <c r="E90" s="442"/>
      <c r="F90" s="442"/>
      <c r="G90" s="442"/>
      <c r="H90" s="466"/>
      <c r="I90" s="467">
        <f>音楽著作関係入力!C232</f>
        <v>0</v>
      </c>
      <c r="J90" s="467"/>
      <c r="K90" s="467"/>
      <c r="L90" s="467">
        <f>音楽著作関係入力!C234</f>
        <v>0</v>
      </c>
      <c r="M90" s="467"/>
      <c r="N90" s="468"/>
    </row>
    <row r="91" spans="1:14" ht="14.4" customHeight="1">
      <c r="A91" s="461"/>
      <c r="B91" s="360" t="s">
        <v>346</v>
      </c>
      <c r="C91" s="362"/>
      <c r="D91" s="469" t="str">
        <f>音楽著作関係入力!C236</f>
        <v>選択してください</v>
      </c>
      <c r="E91" s="470"/>
      <c r="F91" s="470"/>
      <c r="G91" s="470"/>
      <c r="H91" s="471"/>
      <c r="I91" s="472" t="s">
        <v>347</v>
      </c>
      <c r="J91" s="473"/>
      <c r="K91" s="474"/>
      <c r="L91" s="469" t="str">
        <f>音楽著作関係入力!C238</f>
        <v>選択してください</v>
      </c>
      <c r="M91" s="470"/>
      <c r="N91" s="475"/>
    </row>
    <row r="92" spans="1:14" ht="14.4" customHeight="1">
      <c r="A92" s="461"/>
      <c r="B92" s="476" t="s">
        <v>358</v>
      </c>
      <c r="C92" s="477"/>
      <c r="D92" s="480" t="str">
        <f>音楽著作関係入力!C241</f>
        <v>選択してください</v>
      </c>
      <c r="E92" s="481"/>
      <c r="F92" s="481"/>
      <c r="G92" s="481"/>
      <c r="H92" s="482"/>
      <c r="I92" s="480">
        <f>音楽著作関係入力!D239</f>
        <v>0</v>
      </c>
      <c r="J92" s="481"/>
      <c r="K92" s="481"/>
      <c r="L92" s="481"/>
      <c r="M92" s="481"/>
      <c r="N92" s="486"/>
    </row>
    <row r="93" spans="1:14" ht="14.4" customHeight="1" thickBot="1">
      <c r="A93" s="461"/>
      <c r="B93" s="478"/>
      <c r="C93" s="479"/>
      <c r="D93" s="483"/>
      <c r="E93" s="484"/>
      <c r="F93" s="484"/>
      <c r="G93" s="484"/>
      <c r="H93" s="485"/>
      <c r="I93" s="483"/>
      <c r="J93" s="484"/>
      <c r="K93" s="484"/>
      <c r="L93" s="484"/>
      <c r="M93" s="484"/>
      <c r="N93" s="487"/>
    </row>
    <row r="94" spans="1:14" ht="14.4" customHeight="1">
      <c r="A94" s="460"/>
      <c r="B94" s="444" t="s">
        <v>370</v>
      </c>
      <c r="C94" s="445"/>
      <c r="D94" s="445"/>
      <c r="E94" s="445"/>
      <c r="F94" s="445"/>
      <c r="G94" s="473" t="s">
        <v>523</v>
      </c>
      <c r="H94" s="488"/>
      <c r="I94" s="444" t="s">
        <v>360</v>
      </c>
      <c r="J94" s="445"/>
      <c r="K94" s="445"/>
      <c r="L94" s="445"/>
      <c r="M94" s="445"/>
      <c r="N94" s="446"/>
    </row>
    <row r="95" spans="1:14" ht="14.4" customHeight="1">
      <c r="A95" s="460"/>
      <c r="B95" s="447" t="s">
        <v>94</v>
      </c>
      <c r="C95" s="339"/>
      <c r="D95" s="448" t="str">
        <f>IF(音楽著作関係入力!E246="","",音楽著作関係入力!E246)</f>
        <v/>
      </c>
      <c r="E95" s="449"/>
      <c r="F95" s="449"/>
      <c r="G95" s="450" t="str">
        <f>IF(音楽著作関係入力!E250="","",音楽著作関係入力!E250)</f>
        <v/>
      </c>
      <c r="H95" s="451"/>
      <c r="I95" s="447" t="s">
        <v>95</v>
      </c>
      <c r="J95" s="339"/>
      <c r="K95" s="452">
        <f>音楽著作関係入力!J246</f>
        <v>0</v>
      </c>
      <c r="L95" s="453"/>
      <c r="M95" s="453"/>
      <c r="N95" s="454"/>
    </row>
    <row r="96" spans="1:14" ht="14.4" customHeight="1">
      <c r="A96" s="460"/>
      <c r="B96" s="447" t="s">
        <v>364</v>
      </c>
      <c r="C96" s="339"/>
      <c r="D96" s="455">
        <f>音楽著作関係入力!E247</f>
        <v>0</v>
      </c>
      <c r="E96" s="456"/>
      <c r="F96" s="456"/>
      <c r="G96" s="457"/>
      <c r="H96" s="458"/>
      <c r="I96" s="447" t="s">
        <v>362</v>
      </c>
      <c r="J96" s="339"/>
      <c r="K96" s="452">
        <f>音楽著作関係入力!J247</f>
        <v>0</v>
      </c>
      <c r="L96" s="453"/>
      <c r="M96" s="453"/>
      <c r="N96" s="454"/>
    </row>
    <row r="97" spans="1:14" ht="14.4" customHeight="1" thickBot="1">
      <c r="A97" s="462"/>
      <c r="B97" s="435" t="s">
        <v>365</v>
      </c>
      <c r="C97" s="436"/>
      <c r="D97" s="437" t="str">
        <f>音楽著作関係入力!E243</f>
        <v>選択してください</v>
      </c>
      <c r="E97" s="438"/>
      <c r="F97" s="438"/>
      <c r="G97" s="439" t="str">
        <f>IF(音楽著作関係入力!K250="","",音楽著作関係入力!K250)</f>
        <v>選択してください</v>
      </c>
      <c r="H97" s="440"/>
      <c r="I97" s="435" t="s">
        <v>12</v>
      </c>
      <c r="J97" s="436"/>
      <c r="K97" s="441">
        <f>音楽著作関係入力!J248</f>
        <v>0</v>
      </c>
      <c r="L97" s="442"/>
      <c r="M97" s="442"/>
      <c r="N97" s="443"/>
    </row>
    <row r="98" spans="1:14" ht="14.4" customHeight="1" thickBot="1"/>
    <row r="99" spans="1:14" ht="14.4" customHeight="1">
      <c r="A99" s="459">
        <v>10</v>
      </c>
      <c r="B99" s="444" t="s">
        <v>343</v>
      </c>
      <c r="C99" s="445"/>
      <c r="D99" s="445"/>
      <c r="E99" s="445"/>
      <c r="F99" s="445"/>
      <c r="G99" s="445"/>
      <c r="H99" s="463"/>
      <c r="I99" s="464" t="s">
        <v>88</v>
      </c>
      <c r="J99" s="445"/>
      <c r="K99" s="463"/>
      <c r="L99" s="464" t="s">
        <v>89</v>
      </c>
      <c r="M99" s="445"/>
      <c r="N99" s="446"/>
    </row>
    <row r="100" spans="1:14" ht="14.4" customHeight="1" thickBot="1">
      <c r="A100" s="460"/>
      <c r="B100" s="465">
        <f>音楽著作関係入力!C254</f>
        <v>0</v>
      </c>
      <c r="C100" s="442"/>
      <c r="D100" s="442"/>
      <c r="E100" s="442"/>
      <c r="F100" s="442"/>
      <c r="G100" s="442"/>
      <c r="H100" s="466"/>
      <c r="I100" s="467">
        <f>音楽著作関係入力!C256</f>
        <v>0</v>
      </c>
      <c r="J100" s="467"/>
      <c r="K100" s="467"/>
      <c r="L100" s="467">
        <f>音楽著作関係入力!C258</f>
        <v>0</v>
      </c>
      <c r="M100" s="467"/>
      <c r="N100" s="468"/>
    </row>
    <row r="101" spans="1:14" ht="14.4" customHeight="1">
      <c r="A101" s="461"/>
      <c r="B101" s="360" t="s">
        <v>346</v>
      </c>
      <c r="C101" s="362"/>
      <c r="D101" s="469" t="str">
        <f>音楽著作関係入力!C260</f>
        <v>選択してください</v>
      </c>
      <c r="E101" s="470"/>
      <c r="F101" s="470"/>
      <c r="G101" s="470"/>
      <c r="H101" s="471"/>
      <c r="I101" s="472" t="s">
        <v>347</v>
      </c>
      <c r="J101" s="473"/>
      <c r="K101" s="474"/>
      <c r="L101" s="469" t="str">
        <f>音楽著作関係入力!C262</f>
        <v>選択してください</v>
      </c>
      <c r="M101" s="470"/>
      <c r="N101" s="475"/>
    </row>
    <row r="102" spans="1:14" ht="14.4" customHeight="1">
      <c r="A102" s="461"/>
      <c r="B102" s="476" t="s">
        <v>358</v>
      </c>
      <c r="C102" s="477"/>
      <c r="D102" s="480" t="str">
        <f>音楽著作関係入力!C265</f>
        <v>選択してください</v>
      </c>
      <c r="E102" s="481"/>
      <c r="F102" s="481"/>
      <c r="G102" s="481"/>
      <c r="H102" s="482"/>
      <c r="I102" s="480">
        <f>音楽著作関係入力!D263</f>
        <v>0</v>
      </c>
      <c r="J102" s="481"/>
      <c r="K102" s="481"/>
      <c r="L102" s="481"/>
      <c r="M102" s="481"/>
      <c r="N102" s="486"/>
    </row>
    <row r="103" spans="1:14" ht="14.4" customHeight="1" thickBot="1">
      <c r="A103" s="461"/>
      <c r="B103" s="478"/>
      <c r="C103" s="479"/>
      <c r="D103" s="483"/>
      <c r="E103" s="484"/>
      <c r="F103" s="484"/>
      <c r="G103" s="484"/>
      <c r="H103" s="485"/>
      <c r="I103" s="483"/>
      <c r="J103" s="484"/>
      <c r="K103" s="484"/>
      <c r="L103" s="484"/>
      <c r="M103" s="484"/>
      <c r="N103" s="487"/>
    </row>
    <row r="104" spans="1:14" ht="14.4" customHeight="1">
      <c r="A104" s="460"/>
      <c r="B104" s="444" t="s">
        <v>370</v>
      </c>
      <c r="C104" s="445"/>
      <c r="D104" s="445"/>
      <c r="E104" s="445"/>
      <c r="F104" s="445"/>
      <c r="G104" s="473" t="s">
        <v>523</v>
      </c>
      <c r="H104" s="488"/>
      <c r="I104" s="444" t="s">
        <v>360</v>
      </c>
      <c r="J104" s="445"/>
      <c r="K104" s="445"/>
      <c r="L104" s="445"/>
      <c r="M104" s="445"/>
      <c r="N104" s="446"/>
    </row>
    <row r="105" spans="1:14" ht="14.4" customHeight="1">
      <c r="A105" s="460"/>
      <c r="B105" s="447" t="s">
        <v>94</v>
      </c>
      <c r="C105" s="339"/>
      <c r="D105" s="448" t="str">
        <f>IF(音楽著作関係入力!E270="","",音楽著作関係入力!E270)</f>
        <v/>
      </c>
      <c r="E105" s="449"/>
      <c r="F105" s="449"/>
      <c r="G105" s="450" t="str">
        <f>IF(音楽著作関係入力!E274="","",音楽著作関係入力!E274)</f>
        <v/>
      </c>
      <c r="H105" s="451"/>
      <c r="I105" s="447" t="s">
        <v>95</v>
      </c>
      <c r="J105" s="339"/>
      <c r="K105" s="452">
        <f>音楽著作関係入力!J270</f>
        <v>0</v>
      </c>
      <c r="L105" s="453"/>
      <c r="M105" s="453"/>
      <c r="N105" s="454"/>
    </row>
    <row r="106" spans="1:14" ht="14.4" customHeight="1">
      <c r="A106" s="460"/>
      <c r="B106" s="447" t="s">
        <v>364</v>
      </c>
      <c r="C106" s="339"/>
      <c r="D106" s="455">
        <f>音楽著作関係入力!E271</f>
        <v>0</v>
      </c>
      <c r="E106" s="456"/>
      <c r="F106" s="456"/>
      <c r="G106" s="457"/>
      <c r="H106" s="458"/>
      <c r="I106" s="447" t="s">
        <v>362</v>
      </c>
      <c r="J106" s="339"/>
      <c r="K106" s="452">
        <f>音楽著作関係入力!J271</f>
        <v>0</v>
      </c>
      <c r="L106" s="453"/>
      <c r="M106" s="453"/>
      <c r="N106" s="454"/>
    </row>
    <row r="107" spans="1:14" ht="14.4" customHeight="1" thickBot="1">
      <c r="A107" s="462"/>
      <c r="B107" s="435" t="s">
        <v>365</v>
      </c>
      <c r="C107" s="436"/>
      <c r="D107" s="437" t="str">
        <f>音楽著作関係入力!E267</f>
        <v>選択してください</v>
      </c>
      <c r="E107" s="438"/>
      <c r="F107" s="438"/>
      <c r="G107" s="439" t="str">
        <f>IF(音楽著作関係入力!K274="","",音楽著作関係入力!K274)</f>
        <v>選択してください</v>
      </c>
      <c r="H107" s="440"/>
      <c r="I107" s="435" t="s">
        <v>12</v>
      </c>
      <c r="J107" s="436"/>
      <c r="K107" s="441">
        <f>音楽著作関係入力!J272</f>
        <v>0</v>
      </c>
      <c r="L107" s="442"/>
      <c r="M107" s="442"/>
      <c r="N107" s="443"/>
    </row>
    <row r="108" spans="1:14" ht="14.4" customHeight="1">
      <c r="A108" s="119"/>
      <c r="B108" s="120"/>
      <c r="C108" s="120"/>
      <c r="D108" s="121"/>
      <c r="E108" s="121"/>
      <c r="F108" s="121"/>
      <c r="G108" s="184"/>
      <c r="H108" s="184"/>
      <c r="I108" s="120"/>
      <c r="J108" s="120"/>
      <c r="K108" s="121"/>
      <c r="L108" s="121"/>
      <c r="M108" s="121"/>
      <c r="N108" s="121"/>
    </row>
    <row r="109" spans="1:14" ht="14.4" customHeight="1">
      <c r="A109" s="119"/>
      <c r="B109" s="120"/>
      <c r="C109" s="120"/>
      <c r="D109" s="121"/>
      <c r="E109" s="121"/>
      <c r="F109" s="121"/>
      <c r="G109" s="184"/>
      <c r="H109" s="184"/>
      <c r="I109" s="120"/>
      <c r="J109" s="120"/>
      <c r="K109" s="121"/>
      <c r="L109" s="121"/>
      <c r="M109" s="121"/>
      <c r="N109" s="121"/>
    </row>
    <row r="110" spans="1:14" ht="14.4" customHeight="1">
      <c r="A110" s="119"/>
      <c r="B110" s="120"/>
      <c r="C110" s="120"/>
      <c r="D110" s="121"/>
      <c r="E110" s="121"/>
      <c r="F110" s="121"/>
      <c r="G110" s="184"/>
      <c r="H110" s="184"/>
      <c r="I110" s="120"/>
      <c r="J110" s="120"/>
      <c r="K110" s="121"/>
      <c r="L110" s="121"/>
      <c r="M110" s="121"/>
      <c r="N110" s="121"/>
    </row>
    <row r="111" spans="1:14" ht="14.4" customHeight="1">
      <c r="A111" s="119"/>
      <c r="B111" s="120"/>
      <c r="C111" s="120"/>
      <c r="D111" s="121"/>
      <c r="E111" s="121"/>
      <c r="F111" s="121"/>
      <c r="G111" s="184"/>
      <c r="H111" s="184"/>
      <c r="I111" s="120"/>
      <c r="J111" s="120"/>
      <c r="K111" s="121"/>
      <c r="L111" s="121"/>
      <c r="M111" s="121"/>
      <c r="N111" s="121"/>
    </row>
    <row r="112" spans="1:14" ht="14.4" customHeight="1"/>
    <row r="113" spans="1:14" ht="8.4" customHeight="1">
      <c r="A113" s="121"/>
      <c r="B113" s="121"/>
      <c r="C113" s="121"/>
      <c r="D113" s="121"/>
      <c r="E113" s="121"/>
      <c r="F113" s="121"/>
      <c r="G113" s="121"/>
      <c r="H113" s="121"/>
      <c r="I113" s="121"/>
      <c r="J113" s="121"/>
      <c r="K113" s="121"/>
      <c r="L113" s="121"/>
      <c r="M113" s="121"/>
      <c r="N113" s="121"/>
    </row>
    <row r="114" spans="1:14" ht="25.95" customHeight="1">
      <c r="G114" s="118" t="s">
        <v>648</v>
      </c>
      <c r="N114" s="179" t="s">
        <v>566</v>
      </c>
    </row>
  </sheetData>
  <mergeCells count="324">
    <mergeCell ref="I7:K7"/>
    <mergeCell ref="L7:N7"/>
    <mergeCell ref="I8:K8"/>
    <mergeCell ref="L8:N8"/>
    <mergeCell ref="B8:C8"/>
    <mergeCell ref="A16:A24"/>
    <mergeCell ref="K1:L1"/>
    <mergeCell ref="A2:O2"/>
    <mergeCell ref="B3:C3"/>
    <mergeCell ref="D3:N3"/>
    <mergeCell ref="B9:C10"/>
    <mergeCell ref="I9:N10"/>
    <mergeCell ref="D9:H10"/>
    <mergeCell ref="A6:A14"/>
    <mergeCell ref="B12:C12"/>
    <mergeCell ref="I11:N11"/>
    <mergeCell ref="I12:J12"/>
    <mergeCell ref="I13:J13"/>
    <mergeCell ref="I14:J14"/>
    <mergeCell ref="K12:N12"/>
    <mergeCell ref="K13:N13"/>
    <mergeCell ref="K14:N14"/>
    <mergeCell ref="B13:C13"/>
    <mergeCell ref="B14:C14"/>
    <mergeCell ref="D8:H8"/>
    <mergeCell ref="B6:H6"/>
    <mergeCell ref="I6:K6"/>
    <mergeCell ref="L6:N6"/>
    <mergeCell ref="B7:H7"/>
    <mergeCell ref="B52:C52"/>
    <mergeCell ref="D52:F52"/>
    <mergeCell ref="G52:H52"/>
    <mergeCell ref="I52:J52"/>
    <mergeCell ref="K52:N52"/>
    <mergeCell ref="B53:C53"/>
    <mergeCell ref="D53:F53"/>
    <mergeCell ref="G11:H11"/>
    <mergeCell ref="B11:F11"/>
    <mergeCell ref="D12:F12"/>
    <mergeCell ref="D13:F13"/>
    <mergeCell ref="D14:F14"/>
    <mergeCell ref="G12:H12"/>
    <mergeCell ref="G13:H13"/>
    <mergeCell ref="G14:H14"/>
    <mergeCell ref="B38:C38"/>
    <mergeCell ref="I33:J33"/>
    <mergeCell ref="K33:N33"/>
    <mergeCell ref="L27:N27"/>
    <mergeCell ref="B26:H26"/>
    <mergeCell ref="I27:K27"/>
    <mergeCell ref="B32:C32"/>
    <mergeCell ref="I32:J32"/>
    <mergeCell ref="K32:N32"/>
    <mergeCell ref="B16:H16"/>
    <mergeCell ref="I16:K16"/>
    <mergeCell ref="L16:N16"/>
    <mergeCell ref="B17:H17"/>
    <mergeCell ref="I17:K17"/>
    <mergeCell ref="L17:N17"/>
    <mergeCell ref="D18:H18"/>
    <mergeCell ref="I18:K18"/>
    <mergeCell ref="L18:N18"/>
    <mergeCell ref="B18:C18"/>
    <mergeCell ref="B19:C20"/>
    <mergeCell ref="D19:H20"/>
    <mergeCell ref="I19:N20"/>
    <mergeCell ref="B21:F21"/>
    <mergeCell ref="G21:H21"/>
    <mergeCell ref="I21:N21"/>
    <mergeCell ref="B22:C22"/>
    <mergeCell ref="D22:F22"/>
    <mergeCell ref="G22:H22"/>
    <mergeCell ref="I22:J22"/>
    <mergeCell ref="K22:N22"/>
    <mergeCell ref="B23:C23"/>
    <mergeCell ref="D23:F23"/>
    <mergeCell ref="G23:H23"/>
    <mergeCell ref="I23:J23"/>
    <mergeCell ref="K23:N23"/>
    <mergeCell ref="B24:C24"/>
    <mergeCell ref="D24:F24"/>
    <mergeCell ref="G24:H24"/>
    <mergeCell ref="I24:J24"/>
    <mergeCell ref="K24:N24"/>
    <mergeCell ref="A26:A34"/>
    <mergeCell ref="B27:H27"/>
    <mergeCell ref="B28:C28"/>
    <mergeCell ref="D28:H28"/>
    <mergeCell ref="I28:K28"/>
    <mergeCell ref="L28:N28"/>
    <mergeCell ref="B29:C30"/>
    <mergeCell ref="D29:H30"/>
    <mergeCell ref="I29:N30"/>
    <mergeCell ref="B31:F31"/>
    <mergeCell ref="G31:H31"/>
    <mergeCell ref="I31:N31"/>
    <mergeCell ref="D32:F32"/>
    <mergeCell ref="G32:H32"/>
    <mergeCell ref="B33:C33"/>
    <mergeCell ref="D33:F33"/>
    <mergeCell ref="G33:H33"/>
    <mergeCell ref="B34:C34"/>
    <mergeCell ref="D34:F34"/>
    <mergeCell ref="G34:H34"/>
    <mergeCell ref="I34:J34"/>
    <mergeCell ref="K34:N34"/>
    <mergeCell ref="I26:K26"/>
    <mergeCell ref="L26:N26"/>
    <mergeCell ref="A36:A44"/>
    <mergeCell ref="B36:H36"/>
    <mergeCell ref="I36:K36"/>
    <mergeCell ref="L36:N36"/>
    <mergeCell ref="B37:H37"/>
    <mergeCell ref="I37:K37"/>
    <mergeCell ref="L37:N37"/>
    <mergeCell ref="D38:H38"/>
    <mergeCell ref="I38:K38"/>
    <mergeCell ref="L38:N38"/>
    <mergeCell ref="B39:C40"/>
    <mergeCell ref="D39:H40"/>
    <mergeCell ref="I39:N40"/>
    <mergeCell ref="B41:F41"/>
    <mergeCell ref="G41:H41"/>
    <mergeCell ref="I41:N41"/>
    <mergeCell ref="B42:C42"/>
    <mergeCell ref="D42:F42"/>
    <mergeCell ref="G42:H42"/>
    <mergeCell ref="I42:J42"/>
    <mergeCell ref="K42:N42"/>
    <mergeCell ref="B43:C43"/>
    <mergeCell ref="D43:F43"/>
    <mergeCell ref="G43:H43"/>
    <mergeCell ref="I43:J43"/>
    <mergeCell ref="K43:N43"/>
    <mergeCell ref="B44:C44"/>
    <mergeCell ref="D44:F44"/>
    <mergeCell ref="G44:H44"/>
    <mergeCell ref="I44:J44"/>
    <mergeCell ref="K44:N44"/>
    <mergeCell ref="A46:A54"/>
    <mergeCell ref="B46:H46"/>
    <mergeCell ref="I46:K46"/>
    <mergeCell ref="L46:N46"/>
    <mergeCell ref="B47:H47"/>
    <mergeCell ref="I47:K47"/>
    <mergeCell ref="L47:N47"/>
    <mergeCell ref="B48:C48"/>
    <mergeCell ref="D48:H48"/>
    <mergeCell ref="I48:K48"/>
    <mergeCell ref="L48:N48"/>
    <mergeCell ref="B49:C50"/>
    <mergeCell ref="D49:H50"/>
    <mergeCell ref="I49:N50"/>
    <mergeCell ref="B51:F51"/>
    <mergeCell ref="G51:H51"/>
    <mergeCell ref="I51:N51"/>
    <mergeCell ref="G53:H53"/>
    <mergeCell ref="I53:J53"/>
    <mergeCell ref="K53:N53"/>
    <mergeCell ref="B54:C54"/>
    <mergeCell ref="D54:F54"/>
    <mergeCell ref="G54:H54"/>
    <mergeCell ref="I54:J54"/>
    <mergeCell ref="K54:N54"/>
    <mergeCell ref="A59:A67"/>
    <mergeCell ref="B59:H59"/>
    <mergeCell ref="I59:K59"/>
    <mergeCell ref="L59:N59"/>
    <mergeCell ref="B60:H60"/>
    <mergeCell ref="I60:K60"/>
    <mergeCell ref="L60:N60"/>
    <mergeCell ref="B61:C61"/>
    <mergeCell ref="D61:H61"/>
    <mergeCell ref="I61:K61"/>
    <mergeCell ref="L61:N61"/>
    <mergeCell ref="B62:C63"/>
    <mergeCell ref="D62:H63"/>
    <mergeCell ref="I62:N63"/>
    <mergeCell ref="B64:F64"/>
    <mergeCell ref="G64:H64"/>
    <mergeCell ref="I64:N64"/>
    <mergeCell ref="B65:C65"/>
    <mergeCell ref="D65:F65"/>
    <mergeCell ref="G65:H65"/>
    <mergeCell ref="I65:J65"/>
    <mergeCell ref="K65:N65"/>
    <mergeCell ref="B66:C66"/>
    <mergeCell ref="D66:F66"/>
    <mergeCell ref="G66:H66"/>
    <mergeCell ref="I66:J66"/>
    <mergeCell ref="K66:N66"/>
    <mergeCell ref="B67:C67"/>
    <mergeCell ref="D67:F67"/>
    <mergeCell ref="G67:H67"/>
    <mergeCell ref="I67:J67"/>
    <mergeCell ref="K67:N67"/>
    <mergeCell ref="A69:A77"/>
    <mergeCell ref="B69:H69"/>
    <mergeCell ref="I69:K69"/>
    <mergeCell ref="L69:N69"/>
    <mergeCell ref="B70:H70"/>
    <mergeCell ref="I70:K70"/>
    <mergeCell ref="L70:N70"/>
    <mergeCell ref="B71:C71"/>
    <mergeCell ref="D71:H71"/>
    <mergeCell ref="I71:K71"/>
    <mergeCell ref="L71:N71"/>
    <mergeCell ref="B72:C73"/>
    <mergeCell ref="D72:H73"/>
    <mergeCell ref="I72:N73"/>
    <mergeCell ref="B74:F74"/>
    <mergeCell ref="G74:H74"/>
    <mergeCell ref="I74:N74"/>
    <mergeCell ref="B75:C75"/>
    <mergeCell ref="D75:F75"/>
    <mergeCell ref="G85:H85"/>
    <mergeCell ref="I85:J85"/>
    <mergeCell ref="K85:N85"/>
    <mergeCell ref="B86:C86"/>
    <mergeCell ref="D86:F86"/>
    <mergeCell ref="G75:H75"/>
    <mergeCell ref="I75:J75"/>
    <mergeCell ref="K75:N75"/>
    <mergeCell ref="B76:C76"/>
    <mergeCell ref="D76:F76"/>
    <mergeCell ref="G76:H76"/>
    <mergeCell ref="I76:J76"/>
    <mergeCell ref="K76:N76"/>
    <mergeCell ref="B77:C77"/>
    <mergeCell ref="D77:F77"/>
    <mergeCell ref="G77:H77"/>
    <mergeCell ref="I77:J77"/>
    <mergeCell ref="K77:N77"/>
    <mergeCell ref="G86:H86"/>
    <mergeCell ref="I86:J86"/>
    <mergeCell ref="K86:N86"/>
    <mergeCell ref="B87:C87"/>
    <mergeCell ref="D87:F87"/>
    <mergeCell ref="G87:H87"/>
    <mergeCell ref="I87:J87"/>
    <mergeCell ref="K87:N87"/>
    <mergeCell ref="A79:A87"/>
    <mergeCell ref="B79:H79"/>
    <mergeCell ref="I79:K79"/>
    <mergeCell ref="L79:N79"/>
    <mergeCell ref="B80:H80"/>
    <mergeCell ref="I80:K80"/>
    <mergeCell ref="L80:N80"/>
    <mergeCell ref="B81:C81"/>
    <mergeCell ref="D81:H81"/>
    <mergeCell ref="I81:K81"/>
    <mergeCell ref="L81:N81"/>
    <mergeCell ref="B82:C83"/>
    <mergeCell ref="D82:H83"/>
    <mergeCell ref="I82:N83"/>
    <mergeCell ref="B84:F84"/>
    <mergeCell ref="G84:H84"/>
    <mergeCell ref="I84:N84"/>
    <mergeCell ref="B85:C85"/>
    <mergeCell ref="D85:F85"/>
    <mergeCell ref="A89:A97"/>
    <mergeCell ref="B89:H89"/>
    <mergeCell ref="I89:K89"/>
    <mergeCell ref="L89:N89"/>
    <mergeCell ref="B90:H90"/>
    <mergeCell ref="I90:K90"/>
    <mergeCell ref="L90:N90"/>
    <mergeCell ref="B91:C91"/>
    <mergeCell ref="D91:H91"/>
    <mergeCell ref="I91:K91"/>
    <mergeCell ref="L91:N91"/>
    <mergeCell ref="B92:C93"/>
    <mergeCell ref="D92:H93"/>
    <mergeCell ref="I92:N93"/>
    <mergeCell ref="B94:F94"/>
    <mergeCell ref="G94:H94"/>
    <mergeCell ref="I94:N94"/>
    <mergeCell ref="B95:C95"/>
    <mergeCell ref="D95:F95"/>
    <mergeCell ref="G95:H95"/>
    <mergeCell ref="I95:J95"/>
    <mergeCell ref="K95:N95"/>
    <mergeCell ref="B96:C96"/>
    <mergeCell ref="D96:F96"/>
    <mergeCell ref="G96:H96"/>
    <mergeCell ref="I96:J96"/>
    <mergeCell ref="K96:N96"/>
    <mergeCell ref="B97:C97"/>
    <mergeCell ref="D97:F97"/>
    <mergeCell ref="G97:H97"/>
    <mergeCell ref="I97:J97"/>
    <mergeCell ref="K97:N97"/>
    <mergeCell ref="A99:A107"/>
    <mergeCell ref="B99:H99"/>
    <mergeCell ref="I99:K99"/>
    <mergeCell ref="L99:N99"/>
    <mergeCell ref="B100:H100"/>
    <mergeCell ref="I100:K100"/>
    <mergeCell ref="L100:N100"/>
    <mergeCell ref="B101:C101"/>
    <mergeCell ref="D101:H101"/>
    <mergeCell ref="I101:K101"/>
    <mergeCell ref="L101:N101"/>
    <mergeCell ref="B102:C103"/>
    <mergeCell ref="D102:H103"/>
    <mergeCell ref="I102:N103"/>
    <mergeCell ref="B104:F104"/>
    <mergeCell ref="G104:H104"/>
    <mergeCell ref="B107:C107"/>
    <mergeCell ref="D107:F107"/>
    <mergeCell ref="G107:H107"/>
    <mergeCell ref="I107:J107"/>
    <mergeCell ref="K107:N107"/>
    <mergeCell ref="I104:N104"/>
    <mergeCell ref="B105:C105"/>
    <mergeCell ref="D105:F105"/>
    <mergeCell ref="G105:H105"/>
    <mergeCell ref="I105:J105"/>
    <mergeCell ref="K105:N105"/>
    <mergeCell ref="B106:C106"/>
    <mergeCell ref="D106:F106"/>
    <mergeCell ref="G106:H106"/>
    <mergeCell ref="I106:J106"/>
    <mergeCell ref="K106:N106"/>
  </mergeCells>
  <phoneticPr fontId="1"/>
  <pageMargins left="0.62" right="0.46" top="0.35" bottom="0.39" header="0.3" footer="0.3"/>
  <pageSetup paperSize="9" orientation="portrait" r:id="rId1"/>
  <rowBreaks count="1" manualBreakCount="1">
    <brk id="5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CC"/>
  </sheetPr>
  <dimension ref="A1:CP216"/>
  <sheetViews>
    <sheetView zoomScale="80" zoomScaleNormal="80" workbookViewId="0">
      <selection activeCell="S28" sqref="S28"/>
    </sheetView>
  </sheetViews>
  <sheetFormatPr defaultColWidth="11" defaultRowHeight="13.2"/>
  <cols>
    <col min="1" max="1" width="21.44140625" customWidth="1"/>
    <col min="2" max="2" width="11.6640625" customWidth="1"/>
    <col min="3" max="3" width="15.33203125" customWidth="1"/>
    <col min="7" max="16" width="11" customWidth="1"/>
    <col min="26" max="26" width="14" customWidth="1"/>
    <col min="27" max="27" width="15.5546875" customWidth="1"/>
    <col min="28" max="28" width="15" bestFit="1" customWidth="1"/>
    <col min="29" max="29" width="15" customWidth="1"/>
    <col min="30" max="31" width="12.109375" customWidth="1"/>
    <col min="32" max="32" width="14" customWidth="1"/>
    <col min="33" max="33" width="16.44140625" customWidth="1"/>
    <col min="60" max="60" width="10.6640625" customWidth="1"/>
  </cols>
  <sheetData>
    <row r="1" spans="1:94">
      <c r="A1" s="132" t="s">
        <v>440</v>
      </c>
      <c r="B1" s="132" t="s">
        <v>386</v>
      </c>
      <c r="C1" s="132" t="s">
        <v>441</v>
      </c>
      <c r="D1" s="132" t="s">
        <v>442</v>
      </c>
      <c r="E1" s="132" t="s">
        <v>443</v>
      </c>
      <c r="F1" s="132" t="s">
        <v>444</v>
      </c>
      <c r="G1" s="132" t="s">
        <v>445</v>
      </c>
      <c r="H1" s="132" t="s">
        <v>387</v>
      </c>
      <c r="I1" s="132" t="s">
        <v>446</v>
      </c>
      <c r="J1" s="132" t="s">
        <v>447</v>
      </c>
      <c r="K1" s="132" t="s">
        <v>448</v>
      </c>
      <c r="L1" s="132" t="s">
        <v>449</v>
      </c>
      <c r="M1" s="132" t="s">
        <v>450</v>
      </c>
      <c r="N1" s="132" t="s">
        <v>451</v>
      </c>
      <c r="O1" s="132" t="s">
        <v>452</v>
      </c>
      <c r="P1" s="132" t="s">
        <v>453</v>
      </c>
      <c r="Q1" s="132" t="s">
        <v>388</v>
      </c>
      <c r="R1" s="132" t="s">
        <v>389</v>
      </c>
      <c r="S1" s="132" t="s">
        <v>390</v>
      </c>
      <c r="T1" s="132" t="s">
        <v>454</v>
      </c>
      <c r="U1" s="132" t="s">
        <v>455</v>
      </c>
      <c r="V1" s="132" t="s">
        <v>456</v>
      </c>
      <c r="W1" s="132" t="s">
        <v>457</v>
      </c>
      <c r="X1" s="132" t="s">
        <v>458</v>
      </c>
      <c r="Y1" s="132" t="s">
        <v>459</v>
      </c>
      <c r="Z1" s="132" t="s">
        <v>632</v>
      </c>
      <c r="AA1" s="132" t="s">
        <v>460</v>
      </c>
      <c r="AB1" s="132" t="s">
        <v>461</v>
      </c>
      <c r="AC1" s="132" t="s">
        <v>641</v>
      </c>
      <c r="AD1" s="132" t="s">
        <v>462</v>
      </c>
      <c r="AE1" s="132" t="s">
        <v>634</v>
      </c>
      <c r="AF1" s="132" t="s">
        <v>633</v>
      </c>
      <c r="AG1" s="132" t="s">
        <v>463</v>
      </c>
      <c r="AH1" s="132" t="s">
        <v>635</v>
      </c>
      <c r="AI1" s="132" t="s">
        <v>640</v>
      </c>
      <c r="AJ1" s="132" t="s">
        <v>642</v>
      </c>
      <c r="AK1" s="132" t="s">
        <v>464</v>
      </c>
      <c r="AL1" s="132" t="s">
        <v>465</v>
      </c>
      <c r="AM1" s="132" t="s">
        <v>466</v>
      </c>
      <c r="AN1" s="132" t="s">
        <v>467</v>
      </c>
      <c r="AO1" s="132" t="s">
        <v>468</v>
      </c>
      <c r="AP1" s="132" t="s">
        <v>636</v>
      </c>
      <c r="AQ1" s="132" t="s">
        <v>469</v>
      </c>
      <c r="AR1" s="132" t="s">
        <v>470</v>
      </c>
      <c r="AS1" s="132" t="s">
        <v>637</v>
      </c>
      <c r="AT1" s="132"/>
      <c r="AU1" s="132" t="s">
        <v>471</v>
      </c>
      <c r="AV1" s="132" t="s">
        <v>472</v>
      </c>
      <c r="AW1" s="132" t="s">
        <v>473</v>
      </c>
      <c r="AX1" s="132" t="s">
        <v>474</v>
      </c>
      <c r="AY1" s="132" t="s">
        <v>475</v>
      </c>
      <c r="AZ1" s="132" t="s">
        <v>476</v>
      </c>
      <c r="BA1" s="132" t="s">
        <v>477</v>
      </c>
      <c r="BB1" s="132" t="s">
        <v>478</v>
      </c>
      <c r="BC1" s="132" t="s">
        <v>479</v>
      </c>
      <c r="BD1" s="132" t="s">
        <v>480</v>
      </c>
      <c r="BE1" s="132" t="s">
        <v>481</v>
      </c>
      <c r="BF1" s="132" t="s">
        <v>482</v>
      </c>
      <c r="BG1" s="132" t="s">
        <v>483</v>
      </c>
      <c r="BH1" s="132" t="s">
        <v>484</v>
      </c>
      <c r="BI1" s="132" t="s">
        <v>485</v>
      </c>
      <c r="BJ1" s="132" t="s">
        <v>486</v>
      </c>
      <c r="BK1" s="132" t="s">
        <v>487</v>
      </c>
      <c r="BL1" s="132" t="s">
        <v>488</v>
      </c>
      <c r="BM1" s="132" t="s">
        <v>489</v>
      </c>
      <c r="BN1" s="132" t="s">
        <v>490</v>
      </c>
      <c r="BO1" s="132" t="s">
        <v>491</v>
      </c>
      <c r="BP1" s="132" t="s">
        <v>492</v>
      </c>
      <c r="BQ1" s="132" t="s">
        <v>493</v>
      </c>
      <c r="BR1" s="132" t="s">
        <v>494</v>
      </c>
      <c r="BS1" s="132" t="s">
        <v>495</v>
      </c>
      <c r="BT1" s="132" t="s">
        <v>496</v>
      </c>
      <c r="BU1" s="132" t="s">
        <v>497</v>
      </c>
      <c r="BV1" s="132" t="s">
        <v>498</v>
      </c>
      <c r="BW1" s="132" t="s">
        <v>499</v>
      </c>
      <c r="BX1" s="132" t="s">
        <v>500</v>
      </c>
      <c r="BY1" s="132" t="s">
        <v>501</v>
      </c>
      <c r="BZ1" s="132" t="s">
        <v>502</v>
      </c>
      <c r="CA1" s="132" t="s">
        <v>503</v>
      </c>
      <c r="CB1" s="132" t="s">
        <v>504</v>
      </c>
      <c r="CC1" s="132" t="s">
        <v>505</v>
      </c>
      <c r="CD1" s="132" t="s">
        <v>506</v>
      </c>
      <c r="CE1" s="132" t="s">
        <v>507</v>
      </c>
      <c r="CF1" s="132" t="s">
        <v>508</v>
      </c>
      <c r="CG1" s="132" t="s">
        <v>509</v>
      </c>
      <c r="CH1" s="132" t="s">
        <v>510</v>
      </c>
      <c r="CI1" s="132" t="s">
        <v>511</v>
      </c>
      <c r="CJ1" s="132" t="s">
        <v>512</v>
      </c>
      <c r="CK1" s="132" t="s">
        <v>513</v>
      </c>
      <c r="CL1" s="132" t="s">
        <v>514</v>
      </c>
      <c r="CM1" s="132" t="s">
        <v>515</v>
      </c>
      <c r="CN1" s="132" t="s">
        <v>516</v>
      </c>
      <c r="CO1" s="132" t="s">
        <v>517</v>
      </c>
      <c r="CP1" s="132" t="s">
        <v>518</v>
      </c>
    </row>
    <row r="2" spans="1:94">
      <c r="A2" s="70" t="str">
        <f>基本入力!C5</f>
        <v>選択してください</v>
      </c>
      <c r="B2" s="70">
        <f>基本入力!C7</f>
        <v>0</v>
      </c>
      <c r="C2" s="70">
        <f>基本入力!C9</f>
        <v>0</v>
      </c>
      <c r="D2" s="70">
        <f>基本入力!C11</f>
        <v>0</v>
      </c>
      <c r="E2" s="70">
        <f>基本入力!C15</f>
        <v>0</v>
      </c>
      <c r="F2" s="70">
        <f>基本入力!C17</f>
        <v>0</v>
      </c>
      <c r="G2" s="70">
        <f>基本入力!C19</f>
        <v>0</v>
      </c>
      <c r="H2" s="70">
        <f>基本入力!C21</f>
        <v>0</v>
      </c>
      <c r="I2" s="70">
        <f>基本入力!C23</f>
        <v>0</v>
      </c>
      <c r="J2" s="70">
        <f>基本入力!C25</f>
        <v>0</v>
      </c>
      <c r="K2" s="70">
        <f>基本入力!C27</f>
        <v>0</v>
      </c>
      <c r="L2" s="70">
        <f>基本入力!C29</f>
        <v>0</v>
      </c>
      <c r="M2" s="70" t="str">
        <f>基本入力!C33</f>
        <v>選択してください</v>
      </c>
      <c r="N2" s="70">
        <f>基本入力!C35</f>
        <v>0</v>
      </c>
      <c r="O2" s="70">
        <f>基本入力!C37</f>
        <v>0</v>
      </c>
      <c r="P2" s="70">
        <f>基本入力!C39</f>
        <v>0</v>
      </c>
      <c r="Q2" s="70" t="str">
        <f>基本入力!C52</f>
        <v>選択してください</v>
      </c>
      <c r="R2" s="70" t="str">
        <f>基本入力!C54</f>
        <v/>
      </c>
      <c r="S2" s="70" t="str">
        <f>基本入力!C56</f>
        <v>選択してください</v>
      </c>
      <c r="T2" s="70" t="str">
        <f>基本入力!C58</f>
        <v>選択してください</v>
      </c>
      <c r="U2" s="70">
        <f>基本入力!C44</f>
        <v>0</v>
      </c>
      <c r="V2" s="70">
        <f>基本入力!C63</f>
        <v>0</v>
      </c>
      <c r="W2" s="70">
        <f>基本入力!C65</f>
        <v>0</v>
      </c>
      <c r="X2" s="70">
        <f>基本入力!C67</f>
        <v>0</v>
      </c>
      <c r="Y2" s="70">
        <f>基本入力!C69</f>
        <v>0</v>
      </c>
      <c r="Z2" s="70">
        <f>基本入力!C71</f>
        <v>0</v>
      </c>
      <c r="AA2" s="70">
        <f>基本入力!C73</f>
        <v>0</v>
      </c>
      <c r="AB2" s="188">
        <f>基本入力!C109</f>
        <v>0</v>
      </c>
      <c r="AC2" s="133" t="str">
        <f>基本入力!C111</f>
        <v/>
      </c>
      <c r="AD2" s="133">
        <f>基本入力!B117</f>
        <v>3000</v>
      </c>
      <c r="AE2" s="133">
        <f>基本入力!D119</f>
        <v>0</v>
      </c>
      <c r="AF2" s="133" t="str">
        <f>基本入力!H119</f>
        <v/>
      </c>
      <c r="AG2" s="133" t="str">
        <f>基本入力!L119</f>
        <v/>
      </c>
      <c r="AH2" s="133">
        <f>基本入力!D121</f>
        <v>0</v>
      </c>
      <c r="AI2" s="133">
        <f>基本入力!H121</f>
        <v>1000</v>
      </c>
      <c r="AJ2" s="133">
        <f>基本入力!L121</f>
        <v>0</v>
      </c>
      <c r="AK2" s="70" t="str">
        <f>アンケート・特殊効果入力!C64</f>
        <v>選択してください</v>
      </c>
      <c r="AL2" s="70" t="str">
        <f>アンケート・特殊効果入力!C5</f>
        <v>選択してください</v>
      </c>
      <c r="AM2" s="70" t="str">
        <f>アンケート・特殊効果入力!C7</f>
        <v>選択してください</v>
      </c>
      <c r="AN2" s="70" t="str">
        <f>アンケート・特殊効果入力!C9</f>
        <v>選択してください</v>
      </c>
      <c r="AO2" s="70" t="str">
        <f>アンケート・特殊効果入力!C12</f>
        <v>選択してください</v>
      </c>
      <c r="AP2" s="70" t="str">
        <f>アンケート・特殊効果入力!C20</f>
        <v>選択してください</v>
      </c>
      <c r="AQ2" s="70" t="str">
        <f>アンケート・特殊効果入力!C29</f>
        <v>選択してください</v>
      </c>
      <c r="AR2" s="70" t="str">
        <f>アンケート・特殊効果入力!C32</f>
        <v>選択してください</v>
      </c>
      <c r="AS2" s="70" t="e">
        <f>アンケート・特殊効果入力!#REF!</f>
        <v>#REF!</v>
      </c>
      <c r="AT2" s="70"/>
      <c r="AU2" s="70">
        <f>アンケート・特殊効果入力!G46</f>
        <v>0</v>
      </c>
      <c r="AV2" s="70">
        <f>アンケート・特殊効果入力!G47</f>
        <v>0</v>
      </c>
      <c r="AW2" s="70">
        <f>アンケート・特殊効果入力!G48</f>
        <v>0</v>
      </c>
      <c r="AX2" s="70">
        <f>アンケート・特殊効果入力!G49</f>
        <v>0</v>
      </c>
      <c r="AY2" s="70">
        <f>アンケート・特殊効果入力!G50</f>
        <v>0</v>
      </c>
      <c r="AZ2" s="70">
        <f>アンケート・特殊効果入力!D50</f>
        <v>0</v>
      </c>
      <c r="BA2" s="70">
        <f>アンケート・特殊効果入力!G53</f>
        <v>0</v>
      </c>
      <c r="BB2" s="70">
        <f>アンケート・特殊効果入力!G54</f>
        <v>0</v>
      </c>
      <c r="BC2" s="70">
        <f>アンケート・特殊効果入力!G55</f>
        <v>0</v>
      </c>
      <c r="BD2" s="70">
        <f>AU2+AV2+AW2+AX2+AY2</f>
        <v>0</v>
      </c>
      <c r="BE2" s="70">
        <f>D6</f>
        <v>0</v>
      </c>
      <c r="BF2" s="70">
        <f>BD2*BE2</f>
        <v>0</v>
      </c>
      <c r="BG2" s="70">
        <f>BA2+BB2+BC2</f>
        <v>0</v>
      </c>
      <c r="BH2" s="70" t="str">
        <f>プログラム掲載入力!C13</f>
        <v>選択してください</v>
      </c>
      <c r="BI2" s="70">
        <f>プログラム掲載入力!C15</f>
        <v>0</v>
      </c>
      <c r="BJ2" s="70">
        <f>プログラム掲載入力!C17</f>
        <v>0</v>
      </c>
      <c r="BK2" s="70">
        <f>プログラム掲載入力!C19</f>
        <v>0</v>
      </c>
      <c r="BL2" s="70">
        <f>プログラム掲載入力!C21</f>
        <v>0</v>
      </c>
      <c r="BM2" s="70">
        <f>プログラム掲載入力!C23</f>
        <v>0</v>
      </c>
      <c r="BN2" s="70">
        <f>プログラム掲載入力!C25</f>
        <v>0</v>
      </c>
      <c r="BO2" s="70">
        <f>プログラム掲載入力!C31</f>
        <v>0</v>
      </c>
      <c r="BP2" s="70">
        <f>プログラム掲載入力!C34</f>
        <v>0</v>
      </c>
      <c r="BQ2" s="70">
        <f>プログラム掲載入力!C35</f>
        <v>0</v>
      </c>
      <c r="BR2" s="70">
        <f>プログラム掲載入力!B45</f>
        <v>0</v>
      </c>
      <c r="BS2" s="70">
        <f>プログラム掲載入力!G45</f>
        <v>0</v>
      </c>
      <c r="BT2" s="70">
        <f>プログラム掲載入力!B46</f>
        <v>0</v>
      </c>
      <c r="BU2" s="70">
        <f>プログラム掲載入力!G46</f>
        <v>0</v>
      </c>
      <c r="BV2" s="70">
        <f>プログラム掲載入力!B47</f>
        <v>0</v>
      </c>
      <c r="BW2" s="70">
        <f>プログラム掲載入力!G47</f>
        <v>0</v>
      </c>
      <c r="BX2" s="70">
        <f>プログラム掲載入力!B48</f>
        <v>0</v>
      </c>
      <c r="BY2" s="70">
        <f>プログラム掲載入力!G48</f>
        <v>0</v>
      </c>
      <c r="BZ2" s="70">
        <f>プログラム掲載入力!B49</f>
        <v>0</v>
      </c>
      <c r="CA2" s="70">
        <f>プログラム掲載入力!G49</f>
        <v>0</v>
      </c>
      <c r="CB2" s="70">
        <f>プログラム掲載入力!B50</f>
        <v>0</v>
      </c>
      <c r="CC2" s="70">
        <f>プログラム掲載入力!G50</f>
        <v>0</v>
      </c>
      <c r="CD2" s="70">
        <f>プログラム掲載入力!B51</f>
        <v>0</v>
      </c>
      <c r="CE2" s="70">
        <f>プログラム掲載入力!G51</f>
        <v>0</v>
      </c>
      <c r="CF2" s="70">
        <f>プログラム掲載入力!B52</f>
        <v>0</v>
      </c>
      <c r="CG2" s="70">
        <f>プログラム掲載入力!G52</f>
        <v>0</v>
      </c>
      <c r="CH2" s="70">
        <f>プログラム掲載入力!B53</f>
        <v>0</v>
      </c>
      <c r="CI2" s="70">
        <f>プログラム掲載入力!G53</f>
        <v>0</v>
      </c>
      <c r="CJ2" s="70">
        <f>プログラム掲載入力!B54</f>
        <v>0</v>
      </c>
      <c r="CK2" s="70">
        <f>プログラム掲載入力!G54</f>
        <v>0</v>
      </c>
      <c r="CL2" s="70">
        <f>プログラム掲載入力!B55</f>
        <v>0</v>
      </c>
      <c r="CM2" s="70">
        <f>プログラム掲載入力!G55</f>
        <v>0</v>
      </c>
      <c r="CN2" s="70">
        <f>プログラム掲載入力!B56</f>
        <v>0</v>
      </c>
      <c r="CO2" s="70">
        <f>プログラム掲載入力!G56</f>
        <v>0</v>
      </c>
      <c r="CP2" s="70" t="str">
        <f>プログラム掲載入力!C61</f>
        <v>-</v>
      </c>
    </row>
    <row r="3" spans="1:94">
      <c r="A3" s="146" t="s">
        <v>585</v>
      </c>
      <c r="AD3" s="134"/>
      <c r="AH3" s="134"/>
      <c r="AI3" s="134"/>
      <c r="AJ3" s="134"/>
    </row>
    <row r="4" spans="1:94">
      <c r="AD4" s="134"/>
      <c r="AH4" s="134"/>
      <c r="AI4" s="134"/>
      <c r="AJ4" s="134"/>
    </row>
    <row r="12" spans="1:94">
      <c r="A12" s="136" t="s">
        <v>392</v>
      </c>
      <c r="B12" s="132"/>
      <c r="C12" s="132"/>
      <c r="D12" s="132"/>
      <c r="G12" s="136" t="s">
        <v>579</v>
      </c>
      <c r="H12" s="132"/>
      <c r="I12" s="132"/>
      <c r="J12" s="132"/>
      <c r="L12" s="136" t="s">
        <v>638</v>
      </c>
    </row>
    <row r="13" spans="1:94">
      <c r="A13" s="150" t="s">
        <v>521</v>
      </c>
      <c r="B13" s="150" t="str">
        <f>基本入力!C52</f>
        <v>選択してください</v>
      </c>
      <c r="C13" s="150"/>
      <c r="D13" s="132"/>
      <c r="G13" s="142" t="s">
        <v>407</v>
      </c>
      <c r="H13" s="142">
        <f>基本入力!C7</f>
        <v>0</v>
      </c>
      <c r="I13" s="142"/>
      <c r="J13" s="142"/>
    </row>
    <row r="14" spans="1:94">
      <c r="A14" s="150" t="s">
        <v>522</v>
      </c>
      <c r="B14" s="150" t="str">
        <f>基本入力!C54</f>
        <v/>
      </c>
      <c r="C14" s="150"/>
      <c r="D14" s="132"/>
      <c r="G14" s="142"/>
      <c r="H14" s="142"/>
      <c r="I14" s="142"/>
      <c r="J14" s="142"/>
    </row>
    <row r="15" spans="1:94">
      <c r="A15" s="150"/>
      <c r="B15" s="150"/>
      <c r="C15" s="150"/>
      <c r="D15" s="132"/>
      <c r="G15" s="142" t="s">
        <v>410</v>
      </c>
      <c r="H15" s="142" t="str">
        <f>基本入力!C44&amp;" 名"</f>
        <v>0 名</v>
      </c>
      <c r="I15" s="142"/>
      <c r="J15" s="142"/>
      <c r="L15" s="196" t="s">
        <v>639</v>
      </c>
      <c r="M15" s="142" t="str">
        <f>基本入力!C98&amp;" 名"</f>
        <v>0 名</v>
      </c>
    </row>
    <row r="16" spans="1:94">
      <c r="A16" s="137" t="s">
        <v>393</v>
      </c>
      <c r="B16" s="140" t="str">
        <f>基本入力!C5</f>
        <v>選択してください</v>
      </c>
      <c r="C16" s="138"/>
      <c r="D16" s="132"/>
      <c r="G16" s="143" t="s">
        <v>408</v>
      </c>
      <c r="H16" s="144" t="s">
        <v>11</v>
      </c>
      <c r="I16" s="144" t="s">
        <v>72</v>
      </c>
      <c r="J16" s="144" t="s">
        <v>409</v>
      </c>
      <c r="L16" s="143" t="s">
        <v>408</v>
      </c>
      <c r="M16" s="144" t="s">
        <v>11</v>
      </c>
      <c r="N16" s="144" t="s">
        <v>72</v>
      </c>
    </row>
    <row r="17" spans="1:14">
      <c r="A17" s="137" t="s">
        <v>394</v>
      </c>
      <c r="B17" s="140">
        <f>基本入力!C7</f>
        <v>0</v>
      </c>
      <c r="C17" s="138"/>
      <c r="D17" s="132"/>
      <c r="G17" s="135">
        <v>1</v>
      </c>
      <c r="H17" s="141">
        <f>構成メンバー名簿入力!C23</f>
        <v>0</v>
      </c>
      <c r="I17" s="145">
        <f>構成メンバー名簿入力!D23</f>
        <v>0</v>
      </c>
      <c r="J17" s="145">
        <f>構成メンバー名簿入力!E23</f>
        <v>0</v>
      </c>
      <c r="L17" s="135">
        <v>1</v>
      </c>
      <c r="M17" s="197">
        <f>基本入力!C78</f>
        <v>0</v>
      </c>
      <c r="N17" s="197">
        <f>基本入力!J78</f>
        <v>0</v>
      </c>
    </row>
    <row r="18" spans="1:14">
      <c r="A18" s="139" t="s">
        <v>395</v>
      </c>
      <c r="B18" s="140">
        <f>プログラム掲載入力!C35</f>
        <v>0</v>
      </c>
      <c r="C18" s="138"/>
      <c r="D18" s="132"/>
      <c r="G18">
        <v>2</v>
      </c>
      <c r="H18" s="141">
        <f>構成メンバー名簿入力!C24</f>
        <v>0</v>
      </c>
      <c r="I18" s="145">
        <f>構成メンバー名簿入力!D24</f>
        <v>0</v>
      </c>
      <c r="J18" s="145">
        <f>構成メンバー名簿入力!E24</f>
        <v>0</v>
      </c>
      <c r="L18">
        <v>2</v>
      </c>
      <c r="M18" s="197">
        <f>基本入力!C80</f>
        <v>0</v>
      </c>
      <c r="N18" s="197">
        <f>基本入力!J80</f>
        <v>0</v>
      </c>
    </row>
    <row r="19" spans="1:14">
      <c r="A19" s="137"/>
      <c r="B19" s="140"/>
      <c r="C19" s="138"/>
      <c r="D19" s="132"/>
      <c r="G19" s="135">
        <v>3</v>
      </c>
      <c r="H19" s="141">
        <f>構成メンバー名簿入力!C25</f>
        <v>0</v>
      </c>
      <c r="I19" s="145">
        <f>構成メンバー名簿入力!D25</f>
        <v>0</v>
      </c>
      <c r="J19" s="145">
        <f>構成メンバー名簿入力!E25</f>
        <v>0</v>
      </c>
      <c r="L19">
        <v>3</v>
      </c>
      <c r="M19" s="197">
        <f>基本入力!C82</f>
        <v>0</v>
      </c>
      <c r="N19" s="198">
        <f>基本入力!J82</f>
        <v>0</v>
      </c>
    </row>
    <row r="20" spans="1:14">
      <c r="A20" s="138" t="s">
        <v>396</v>
      </c>
      <c r="B20" s="140" t="str">
        <f>プログラム掲載入力!C13</f>
        <v>選択してください</v>
      </c>
      <c r="C20" s="138"/>
      <c r="D20" s="132"/>
      <c r="G20" s="135">
        <v>4</v>
      </c>
      <c r="H20" s="141">
        <f>構成メンバー名簿入力!C26</f>
        <v>0</v>
      </c>
      <c r="I20" s="145">
        <f>構成メンバー名簿入力!D26</f>
        <v>0</v>
      </c>
      <c r="J20" s="145">
        <f>構成メンバー名簿入力!E26</f>
        <v>0</v>
      </c>
      <c r="L20" s="135">
        <v>4</v>
      </c>
      <c r="M20" s="197">
        <f>基本入力!C84</f>
        <v>0</v>
      </c>
      <c r="N20" s="197">
        <f>基本入力!J84</f>
        <v>0</v>
      </c>
    </row>
    <row r="21" spans="1:14">
      <c r="A21" s="138" t="s">
        <v>397</v>
      </c>
      <c r="B21" s="140">
        <f>プログラム掲載入力!C15</f>
        <v>0</v>
      </c>
      <c r="C21" s="138"/>
      <c r="D21" s="132"/>
      <c r="G21" s="135">
        <v>5</v>
      </c>
      <c r="H21" s="141">
        <f>構成メンバー名簿入力!C27</f>
        <v>0</v>
      </c>
      <c r="I21" s="145">
        <f>構成メンバー名簿入力!D27</f>
        <v>0</v>
      </c>
      <c r="J21" s="145">
        <f>構成メンバー名簿入力!E27</f>
        <v>0</v>
      </c>
      <c r="L21" s="135">
        <v>5</v>
      </c>
      <c r="M21" s="197">
        <f>基本入力!C86</f>
        <v>0</v>
      </c>
      <c r="N21" s="197">
        <f>基本入力!J86</f>
        <v>0</v>
      </c>
    </row>
    <row r="22" spans="1:14">
      <c r="A22" s="138" t="s">
        <v>398</v>
      </c>
      <c r="B22" s="140">
        <f>プログラム掲載入力!C17</f>
        <v>0</v>
      </c>
      <c r="C22" s="138"/>
      <c r="D22" s="132"/>
      <c r="G22" s="135">
        <v>6</v>
      </c>
      <c r="H22" s="141">
        <f>構成メンバー名簿入力!C28</f>
        <v>0</v>
      </c>
      <c r="I22" s="145">
        <f>構成メンバー名簿入力!D28</f>
        <v>0</v>
      </c>
      <c r="J22" s="145">
        <f>構成メンバー名簿入力!E28</f>
        <v>0</v>
      </c>
      <c r="L22" s="135">
        <v>6</v>
      </c>
      <c r="M22" s="197">
        <f>基本入力!C88</f>
        <v>0</v>
      </c>
      <c r="N22" s="197">
        <f>基本入力!J88</f>
        <v>0</v>
      </c>
    </row>
    <row r="23" spans="1:14">
      <c r="A23" s="138" t="s">
        <v>399</v>
      </c>
      <c r="B23" s="140">
        <f>プログラム掲載入力!C19</f>
        <v>0</v>
      </c>
      <c r="C23" s="138"/>
      <c r="D23" s="132"/>
      <c r="G23" s="135">
        <v>7</v>
      </c>
      <c r="H23" s="141">
        <f>構成メンバー名簿入力!C29</f>
        <v>0</v>
      </c>
      <c r="I23" s="145">
        <f>構成メンバー名簿入力!D29</f>
        <v>0</v>
      </c>
      <c r="J23" s="145">
        <f>構成メンバー名簿入力!E29</f>
        <v>0</v>
      </c>
      <c r="L23" s="135">
        <v>7</v>
      </c>
      <c r="M23" s="198">
        <f>基本入力!C90</f>
        <v>0</v>
      </c>
      <c r="N23" s="197">
        <f>基本入力!J90</f>
        <v>0</v>
      </c>
    </row>
    <row r="24" spans="1:14">
      <c r="A24" s="138" t="s">
        <v>400</v>
      </c>
      <c r="B24" s="140">
        <f>プログラム掲載入力!C21</f>
        <v>0</v>
      </c>
      <c r="C24" s="138"/>
      <c r="D24" s="132"/>
      <c r="G24" s="135">
        <v>8</v>
      </c>
      <c r="H24" s="141">
        <f>構成メンバー名簿入力!C30</f>
        <v>0</v>
      </c>
      <c r="I24" s="145">
        <f>構成メンバー名簿入力!D30</f>
        <v>0</v>
      </c>
      <c r="J24" s="145">
        <f>構成メンバー名簿入力!E30</f>
        <v>0</v>
      </c>
      <c r="L24" s="135">
        <v>8</v>
      </c>
      <c r="M24" s="197">
        <f>基本入力!C92</f>
        <v>0</v>
      </c>
      <c r="N24" s="197">
        <f>基本入力!J92</f>
        <v>0</v>
      </c>
    </row>
    <row r="25" spans="1:14">
      <c r="A25" s="138" t="s">
        <v>401</v>
      </c>
      <c r="B25" s="140">
        <f>プログラム掲載入力!C23</f>
        <v>0</v>
      </c>
      <c r="C25" s="138"/>
      <c r="D25" s="132"/>
      <c r="G25" s="135">
        <v>9</v>
      </c>
      <c r="H25" s="141">
        <f>構成メンバー名簿入力!C31</f>
        <v>0</v>
      </c>
      <c r="I25" s="145">
        <f>構成メンバー名簿入力!D31</f>
        <v>0</v>
      </c>
      <c r="J25" s="145">
        <f>構成メンバー名簿入力!E31</f>
        <v>0</v>
      </c>
      <c r="L25" s="135">
        <v>9</v>
      </c>
      <c r="M25" s="198">
        <f>基本入力!C94</f>
        <v>0</v>
      </c>
      <c r="N25" s="197">
        <f>基本入力!J94</f>
        <v>0</v>
      </c>
    </row>
    <row r="26" spans="1:14">
      <c r="A26" s="138" t="s">
        <v>402</v>
      </c>
      <c r="B26" s="140">
        <f>プログラム掲載入力!C25</f>
        <v>0</v>
      </c>
      <c r="C26" s="138"/>
      <c r="D26" s="132"/>
      <c r="G26" s="135">
        <v>10</v>
      </c>
      <c r="H26" s="141">
        <f>構成メンバー名簿入力!C32</f>
        <v>0</v>
      </c>
      <c r="I26" s="145">
        <f>構成メンバー名簿入力!D32</f>
        <v>0</v>
      </c>
      <c r="J26" s="145">
        <f>構成メンバー名簿入力!E32</f>
        <v>0</v>
      </c>
      <c r="L26" s="135">
        <v>10</v>
      </c>
      <c r="M26" s="197">
        <f>基本入力!C96</f>
        <v>0</v>
      </c>
      <c r="N26" s="197">
        <f>基本入力!J96</f>
        <v>0</v>
      </c>
    </row>
    <row r="27" spans="1:14">
      <c r="A27" s="137"/>
      <c r="B27" s="138"/>
      <c r="C27" s="138"/>
      <c r="D27" s="132"/>
      <c r="G27" s="135">
        <v>11</v>
      </c>
      <c r="H27" s="141">
        <f>構成メンバー名簿入力!C33</f>
        <v>0</v>
      </c>
      <c r="I27" s="145">
        <f>構成メンバー名簿入力!D33</f>
        <v>0</v>
      </c>
      <c r="J27" s="145">
        <f>構成メンバー名簿入力!E33</f>
        <v>0</v>
      </c>
    </row>
    <row r="28" spans="1:14">
      <c r="A28" s="138" t="s">
        <v>403</v>
      </c>
      <c r="B28" s="138"/>
      <c r="C28" s="138"/>
      <c r="D28" s="132"/>
      <c r="G28" s="135">
        <v>12</v>
      </c>
      <c r="H28" s="141">
        <f>構成メンバー名簿入力!C34</f>
        <v>0</v>
      </c>
      <c r="I28" s="145">
        <f>構成メンバー名簿入力!D34</f>
        <v>0</v>
      </c>
      <c r="J28" s="145">
        <f>構成メンバー名簿入力!E34</f>
        <v>0</v>
      </c>
    </row>
    <row r="29" spans="1:14">
      <c r="A29" s="138" t="s">
        <v>404</v>
      </c>
      <c r="B29" s="138" t="s">
        <v>405</v>
      </c>
      <c r="C29" s="138" t="s">
        <v>397</v>
      </c>
      <c r="D29" s="132"/>
      <c r="G29" s="135">
        <v>13</v>
      </c>
      <c r="H29" s="141">
        <f>構成メンバー名簿入力!C35</f>
        <v>0</v>
      </c>
      <c r="I29" s="145">
        <f>構成メンバー名簿入力!D35</f>
        <v>0</v>
      </c>
      <c r="J29" s="145">
        <f>構成メンバー名簿入力!E35</f>
        <v>0</v>
      </c>
    </row>
    <row r="30" spans="1:14">
      <c r="A30" s="138">
        <v>1</v>
      </c>
      <c r="B30" s="140">
        <f>プログラム掲載入力!B45</f>
        <v>0</v>
      </c>
      <c r="C30" s="140">
        <f>プログラム掲載入力!G45</f>
        <v>0</v>
      </c>
      <c r="D30" s="132"/>
      <c r="G30" s="135">
        <v>14</v>
      </c>
      <c r="H30" s="141">
        <f>構成メンバー名簿入力!C36</f>
        <v>0</v>
      </c>
      <c r="I30" s="145">
        <f>構成メンバー名簿入力!D36</f>
        <v>0</v>
      </c>
      <c r="J30" s="145">
        <f>構成メンバー名簿入力!E36</f>
        <v>0</v>
      </c>
    </row>
    <row r="31" spans="1:14">
      <c r="A31" s="138">
        <v>2</v>
      </c>
      <c r="B31" s="140">
        <f>プログラム掲載入力!B46</f>
        <v>0</v>
      </c>
      <c r="C31" s="140">
        <f>プログラム掲載入力!G46</f>
        <v>0</v>
      </c>
      <c r="D31" s="132"/>
      <c r="G31" s="135">
        <v>15</v>
      </c>
      <c r="H31" s="141">
        <f>構成メンバー名簿入力!C37</f>
        <v>0</v>
      </c>
      <c r="I31" s="145">
        <f>構成メンバー名簿入力!D37</f>
        <v>0</v>
      </c>
      <c r="J31" s="145">
        <f>構成メンバー名簿入力!E37</f>
        <v>0</v>
      </c>
    </row>
    <row r="32" spans="1:14">
      <c r="A32" s="138">
        <v>3</v>
      </c>
      <c r="B32" s="140">
        <f>プログラム掲載入力!B47</f>
        <v>0</v>
      </c>
      <c r="C32" s="140">
        <f>プログラム掲載入力!G47</f>
        <v>0</v>
      </c>
      <c r="D32" s="132"/>
      <c r="G32" s="135">
        <v>16</v>
      </c>
      <c r="H32" s="141">
        <f>構成メンバー名簿入力!C38</f>
        <v>0</v>
      </c>
      <c r="I32" s="145">
        <f>構成メンバー名簿入力!D38</f>
        <v>0</v>
      </c>
      <c r="J32" s="145">
        <f>構成メンバー名簿入力!E38</f>
        <v>0</v>
      </c>
    </row>
    <row r="33" spans="1:10">
      <c r="A33" s="138">
        <v>4</v>
      </c>
      <c r="B33" s="140">
        <f>プログラム掲載入力!B48</f>
        <v>0</v>
      </c>
      <c r="C33" s="140">
        <f>プログラム掲載入力!G48</f>
        <v>0</v>
      </c>
      <c r="D33" s="132"/>
      <c r="G33" s="135">
        <v>17</v>
      </c>
      <c r="H33" s="141">
        <f>構成メンバー名簿入力!C39</f>
        <v>0</v>
      </c>
      <c r="I33" s="145">
        <f>構成メンバー名簿入力!D39</f>
        <v>0</v>
      </c>
      <c r="J33" s="145">
        <f>構成メンバー名簿入力!E39</f>
        <v>0</v>
      </c>
    </row>
    <row r="34" spans="1:10">
      <c r="A34" s="138">
        <v>5</v>
      </c>
      <c r="B34" s="140">
        <f>プログラム掲載入力!B49</f>
        <v>0</v>
      </c>
      <c r="C34" s="140">
        <f>プログラム掲載入力!G49</f>
        <v>0</v>
      </c>
      <c r="D34" s="132"/>
      <c r="G34" s="135">
        <v>18</v>
      </c>
      <c r="H34" s="141">
        <f>構成メンバー名簿入力!C40</f>
        <v>0</v>
      </c>
      <c r="I34" s="145">
        <f>構成メンバー名簿入力!D40</f>
        <v>0</v>
      </c>
      <c r="J34" s="145">
        <f>構成メンバー名簿入力!E40</f>
        <v>0</v>
      </c>
    </row>
    <row r="35" spans="1:10">
      <c r="A35" s="138">
        <v>6</v>
      </c>
      <c r="B35" s="140">
        <f>プログラム掲載入力!B50</f>
        <v>0</v>
      </c>
      <c r="C35" s="140">
        <f>プログラム掲載入力!G50</f>
        <v>0</v>
      </c>
      <c r="D35" s="132"/>
      <c r="G35" s="135">
        <v>19</v>
      </c>
      <c r="H35" s="141">
        <f>構成メンバー名簿入力!C41</f>
        <v>0</v>
      </c>
      <c r="I35" s="145">
        <f>構成メンバー名簿入力!D41</f>
        <v>0</v>
      </c>
      <c r="J35" s="145">
        <f>構成メンバー名簿入力!E41</f>
        <v>0</v>
      </c>
    </row>
    <row r="36" spans="1:10">
      <c r="A36" s="138">
        <v>7</v>
      </c>
      <c r="B36" s="140">
        <f>プログラム掲載入力!B51</f>
        <v>0</v>
      </c>
      <c r="C36" s="140">
        <f>プログラム掲載入力!G51</f>
        <v>0</v>
      </c>
      <c r="D36" s="132"/>
      <c r="G36" s="135">
        <v>20</v>
      </c>
      <c r="H36" s="141">
        <f>構成メンバー名簿入力!C42</f>
        <v>0</v>
      </c>
      <c r="I36" s="145">
        <f>構成メンバー名簿入力!D42</f>
        <v>0</v>
      </c>
      <c r="J36" s="145">
        <f>構成メンバー名簿入力!E42</f>
        <v>0</v>
      </c>
    </row>
    <row r="37" spans="1:10">
      <c r="A37" s="138">
        <v>8</v>
      </c>
      <c r="B37" s="140">
        <f>プログラム掲載入力!B52</f>
        <v>0</v>
      </c>
      <c r="C37" s="140">
        <f>プログラム掲載入力!G52</f>
        <v>0</v>
      </c>
      <c r="D37" s="132"/>
      <c r="G37" s="135">
        <v>21</v>
      </c>
      <c r="H37" s="141">
        <f>構成メンバー名簿入力!C43</f>
        <v>0</v>
      </c>
      <c r="I37" s="145">
        <f>構成メンバー名簿入力!D43</f>
        <v>0</v>
      </c>
      <c r="J37" s="145">
        <f>構成メンバー名簿入力!E43</f>
        <v>0</v>
      </c>
    </row>
    <row r="38" spans="1:10">
      <c r="A38" s="138">
        <v>9</v>
      </c>
      <c r="B38" s="140">
        <f>プログラム掲載入力!B53</f>
        <v>0</v>
      </c>
      <c r="C38" s="140">
        <f>プログラム掲載入力!G53</f>
        <v>0</v>
      </c>
      <c r="D38" s="132"/>
      <c r="G38" s="135">
        <v>22</v>
      </c>
      <c r="H38" s="141">
        <f>構成メンバー名簿入力!C44</f>
        <v>0</v>
      </c>
      <c r="I38" s="145">
        <f>構成メンバー名簿入力!D44</f>
        <v>0</v>
      </c>
      <c r="J38" s="145">
        <f>構成メンバー名簿入力!E44</f>
        <v>0</v>
      </c>
    </row>
    <row r="39" spans="1:10">
      <c r="A39" s="138">
        <v>10</v>
      </c>
      <c r="B39" s="140">
        <f>プログラム掲載入力!B54</f>
        <v>0</v>
      </c>
      <c r="C39" s="140">
        <f>プログラム掲載入力!G54</f>
        <v>0</v>
      </c>
      <c r="D39" s="132"/>
      <c r="G39" s="135">
        <v>23</v>
      </c>
      <c r="H39" s="141">
        <f>構成メンバー名簿入力!C45</f>
        <v>0</v>
      </c>
      <c r="I39" s="145">
        <f>構成メンバー名簿入力!D45</f>
        <v>0</v>
      </c>
      <c r="J39" s="145">
        <f>構成メンバー名簿入力!E45</f>
        <v>0</v>
      </c>
    </row>
    <row r="40" spans="1:10">
      <c r="A40" s="138">
        <v>11</v>
      </c>
      <c r="B40" s="140">
        <f>プログラム掲載入力!B55</f>
        <v>0</v>
      </c>
      <c r="C40" s="140">
        <f>プログラム掲載入力!G55</f>
        <v>0</v>
      </c>
      <c r="D40" s="132"/>
      <c r="G40" s="135">
        <v>24</v>
      </c>
      <c r="H40" s="141">
        <f>構成メンバー名簿入力!C46</f>
        <v>0</v>
      </c>
      <c r="I40" s="145">
        <f>構成メンバー名簿入力!D46</f>
        <v>0</v>
      </c>
      <c r="J40" s="145">
        <f>構成メンバー名簿入力!E46</f>
        <v>0</v>
      </c>
    </row>
    <row r="41" spans="1:10">
      <c r="A41" s="138">
        <v>12</v>
      </c>
      <c r="B41" s="140">
        <f>プログラム掲載入力!B56</f>
        <v>0</v>
      </c>
      <c r="C41" s="140">
        <f>プログラム掲載入力!G56</f>
        <v>0</v>
      </c>
      <c r="D41" s="132"/>
      <c r="G41" s="135">
        <v>25</v>
      </c>
      <c r="H41" s="141">
        <f>構成メンバー名簿入力!C47</f>
        <v>0</v>
      </c>
      <c r="I41" s="145">
        <f>構成メンバー名簿入力!D47</f>
        <v>0</v>
      </c>
      <c r="J41" s="145">
        <f>構成メンバー名簿入力!E47</f>
        <v>0</v>
      </c>
    </row>
    <row r="42" spans="1:10">
      <c r="A42" s="137"/>
      <c r="B42" s="138"/>
      <c r="C42" s="138"/>
      <c r="D42" s="132"/>
      <c r="G42" s="135">
        <v>26</v>
      </c>
      <c r="H42" s="141">
        <f>構成メンバー名簿入力!C48</f>
        <v>0</v>
      </c>
      <c r="I42" s="145">
        <f>構成メンバー名簿入力!D48</f>
        <v>0</v>
      </c>
      <c r="J42" s="145">
        <f>構成メンバー名簿入力!E48</f>
        <v>0</v>
      </c>
    </row>
    <row r="43" spans="1:10">
      <c r="A43" s="137" t="s">
        <v>406</v>
      </c>
      <c r="B43" s="138" t="str">
        <f>プログラム掲載入力!C61</f>
        <v>-</v>
      </c>
      <c r="C43" s="138"/>
      <c r="D43" s="132"/>
      <c r="G43" s="135">
        <v>27</v>
      </c>
      <c r="H43" s="141">
        <f>構成メンバー名簿入力!C49</f>
        <v>0</v>
      </c>
      <c r="I43" s="145">
        <f>構成メンバー名簿入力!D49</f>
        <v>0</v>
      </c>
      <c r="J43" s="145">
        <f>構成メンバー名簿入力!E49</f>
        <v>0</v>
      </c>
    </row>
    <row r="44" spans="1:10">
      <c r="D44" s="132"/>
      <c r="G44" s="135">
        <v>28</v>
      </c>
      <c r="H44" s="141">
        <f>構成メンバー名簿入力!C50</f>
        <v>0</v>
      </c>
      <c r="I44" s="145">
        <f>構成メンバー名簿入力!D50</f>
        <v>0</v>
      </c>
      <c r="J44" s="145">
        <f>構成メンバー名簿入力!E50</f>
        <v>0</v>
      </c>
    </row>
    <row r="45" spans="1:10">
      <c r="D45" s="132"/>
      <c r="G45" s="135">
        <v>29</v>
      </c>
      <c r="H45" s="141">
        <f>構成メンバー名簿入力!C51</f>
        <v>0</v>
      </c>
      <c r="I45" s="145">
        <f>構成メンバー名簿入力!D51</f>
        <v>0</v>
      </c>
      <c r="J45" s="145">
        <f>構成メンバー名簿入力!E51</f>
        <v>0</v>
      </c>
    </row>
    <row r="46" spans="1:10">
      <c r="G46" s="135">
        <v>30</v>
      </c>
      <c r="H46" s="141">
        <f>構成メンバー名簿入力!C52</f>
        <v>0</v>
      </c>
      <c r="I46" s="145">
        <f>構成メンバー名簿入力!D52</f>
        <v>0</v>
      </c>
      <c r="J46" s="145">
        <f>構成メンバー名簿入力!E52</f>
        <v>0</v>
      </c>
    </row>
    <row r="47" spans="1:10">
      <c r="G47" s="135">
        <v>31</v>
      </c>
      <c r="H47" s="141">
        <f>構成メンバー名簿入力!C53</f>
        <v>0</v>
      </c>
      <c r="I47" s="145">
        <f>構成メンバー名簿入力!D53</f>
        <v>0</v>
      </c>
      <c r="J47" s="145">
        <f>構成メンバー名簿入力!E53</f>
        <v>0</v>
      </c>
    </row>
    <row r="48" spans="1:10">
      <c r="G48" s="135">
        <v>32</v>
      </c>
      <c r="H48" s="141">
        <f>構成メンバー名簿入力!C54</f>
        <v>0</v>
      </c>
      <c r="I48" s="145">
        <f>構成メンバー名簿入力!D54</f>
        <v>0</v>
      </c>
      <c r="J48" s="145">
        <f>構成メンバー名簿入力!E54</f>
        <v>0</v>
      </c>
    </row>
    <row r="49" spans="7:10">
      <c r="G49" s="135">
        <v>33</v>
      </c>
      <c r="H49" s="141">
        <f>構成メンバー名簿入力!C55</f>
        <v>0</v>
      </c>
      <c r="I49" s="145">
        <f>構成メンバー名簿入力!D55</f>
        <v>0</v>
      </c>
      <c r="J49" s="145">
        <f>構成メンバー名簿入力!E55</f>
        <v>0</v>
      </c>
    </row>
    <row r="50" spans="7:10">
      <c r="G50" s="135">
        <v>34</v>
      </c>
      <c r="H50" s="141">
        <f>構成メンバー名簿入力!C56</f>
        <v>0</v>
      </c>
      <c r="I50" s="145">
        <f>構成メンバー名簿入力!D56</f>
        <v>0</v>
      </c>
      <c r="J50" s="145">
        <f>構成メンバー名簿入力!E56</f>
        <v>0</v>
      </c>
    </row>
    <row r="51" spans="7:10">
      <c r="G51" s="135">
        <v>35</v>
      </c>
      <c r="H51" s="141">
        <f>構成メンバー名簿入力!C57</f>
        <v>0</v>
      </c>
      <c r="I51" s="145">
        <f>構成メンバー名簿入力!D57</f>
        <v>0</v>
      </c>
      <c r="J51" s="145">
        <f>構成メンバー名簿入力!E57</f>
        <v>0</v>
      </c>
    </row>
    <row r="52" spans="7:10">
      <c r="G52" s="135">
        <v>36</v>
      </c>
      <c r="H52" s="141">
        <f>構成メンバー名簿入力!C58</f>
        <v>0</v>
      </c>
      <c r="I52" s="145">
        <f>構成メンバー名簿入力!D58</f>
        <v>0</v>
      </c>
      <c r="J52" s="145">
        <f>構成メンバー名簿入力!E58</f>
        <v>0</v>
      </c>
    </row>
    <row r="53" spans="7:10">
      <c r="G53" s="135">
        <v>37</v>
      </c>
      <c r="H53" s="141">
        <f>構成メンバー名簿入力!C59</f>
        <v>0</v>
      </c>
      <c r="I53" s="145">
        <f>構成メンバー名簿入力!D59</f>
        <v>0</v>
      </c>
      <c r="J53" s="145">
        <f>構成メンバー名簿入力!E59</f>
        <v>0</v>
      </c>
    </row>
    <row r="54" spans="7:10">
      <c r="G54" s="135">
        <v>38</v>
      </c>
      <c r="H54" s="141">
        <f>構成メンバー名簿入力!C60</f>
        <v>0</v>
      </c>
      <c r="I54" s="145">
        <f>構成メンバー名簿入力!D60</f>
        <v>0</v>
      </c>
      <c r="J54" s="145">
        <f>構成メンバー名簿入力!E60</f>
        <v>0</v>
      </c>
    </row>
    <row r="55" spans="7:10">
      <c r="G55" s="135">
        <v>39</v>
      </c>
      <c r="H55" s="141">
        <f>構成メンバー名簿入力!C61</f>
        <v>0</v>
      </c>
      <c r="I55" s="145">
        <f>構成メンバー名簿入力!D61</f>
        <v>0</v>
      </c>
      <c r="J55" s="145">
        <f>構成メンバー名簿入力!E61</f>
        <v>0</v>
      </c>
    </row>
    <row r="56" spans="7:10">
      <c r="G56" s="135">
        <v>40</v>
      </c>
      <c r="H56" s="141">
        <f>構成メンバー名簿入力!C62</f>
        <v>0</v>
      </c>
      <c r="I56" s="145">
        <f>構成メンバー名簿入力!D62</f>
        <v>0</v>
      </c>
      <c r="J56" s="145">
        <f>構成メンバー名簿入力!E62</f>
        <v>0</v>
      </c>
    </row>
    <row r="57" spans="7:10">
      <c r="G57" s="135">
        <v>41</v>
      </c>
      <c r="H57" s="141">
        <f>構成メンバー名簿入力!C63</f>
        <v>0</v>
      </c>
      <c r="I57" s="145">
        <f>構成メンバー名簿入力!D63</f>
        <v>0</v>
      </c>
      <c r="J57" s="145">
        <f>構成メンバー名簿入力!E63</f>
        <v>0</v>
      </c>
    </row>
    <row r="58" spans="7:10">
      <c r="G58" s="135">
        <v>42</v>
      </c>
      <c r="H58" s="141">
        <f>構成メンバー名簿入力!C64</f>
        <v>0</v>
      </c>
      <c r="I58" s="145">
        <f>構成メンバー名簿入力!D64</f>
        <v>0</v>
      </c>
      <c r="J58" s="145">
        <f>構成メンバー名簿入力!E64</f>
        <v>0</v>
      </c>
    </row>
    <row r="59" spans="7:10">
      <c r="G59" s="135">
        <v>43</v>
      </c>
      <c r="H59" s="141">
        <f>構成メンバー名簿入力!C65</f>
        <v>0</v>
      </c>
      <c r="I59" s="145">
        <f>構成メンバー名簿入力!D65</f>
        <v>0</v>
      </c>
      <c r="J59" s="145">
        <f>構成メンバー名簿入力!E65</f>
        <v>0</v>
      </c>
    </row>
    <row r="60" spans="7:10">
      <c r="G60" s="135">
        <v>44</v>
      </c>
      <c r="H60" s="141">
        <f>構成メンバー名簿入力!C66</f>
        <v>0</v>
      </c>
      <c r="I60" s="145">
        <f>構成メンバー名簿入力!D66</f>
        <v>0</v>
      </c>
      <c r="J60" s="145">
        <f>構成メンバー名簿入力!E66</f>
        <v>0</v>
      </c>
    </row>
    <row r="61" spans="7:10">
      <c r="G61" s="135">
        <v>45</v>
      </c>
      <c r="H61" s="141">
        <f>構成メンバー名簿入力!C67</f>
        <v>0</v>
      </c>
      <c r="I61" s="145">
        <f>構成メンバー名簿入力!D67</f>
        <v>0</v>
      </c>
      <c r="J61" s="145">
        <f>構成メンバー名簿入力!E67</f>
        <v>0</v>
      </c>
    </row>
    <row r="62" spans="7:10">
      <c r="G62" s="135">
        <v>46</v>
      </c>
      <c r="H62" s="141">
        <f>構成メンバー名簿入力!C68</f>
        <v>0</v>
      </c>
      <c r="I62" s="145">
        <f>構成メンバー名簿入力!D68</f>
        <v>0</v>
      </c>
      <c r="J62" s="145">
        <f>構成メンバー名簿入力!E68</f>
        <v>0</v>
      </c>
    </row>
    <row r="63" spans="7:10">
      <c r="G63" s="135">
        <v>47</v>
      </c>
      <c r="H63" s="141">
        <f>構成メンバー名簿入力!C69</f>
        <v>0</v>
      </c>
      <c r="I63" s="145">
        <f>構成メンバー名簿入力!D69</f>
        <v>0</v>
      </c>
      <c r="J63" s="145">
        <f>構成メンバー名簿入力!E69</f>
        <v>0</v>
      </c>
    </row>
    <row r="64" spans="7:10">
      <c r="G64" s="135">
        <v>48</v>
      </c>
      <c r="H64" s="141">
        <f>構成メンバー名簿入力!C70</f>
        <v>0</v>
      </c>
      <c r="I64" s="145">
        <f>構成メンバー名簿入力!D70</f>
        <v>0</v>
      </c>
      <c r="J64" s="145">
        <f>構成メンバー名簿入力!E70</f>
        <v>0</v>
      </c>
    </row>
    <row r="65" spans="7:10">
      <c r="G65" s="135">
        <v>49</v>
      </c>
      <c r="H65" s="141">
        <f>構成メンバー名簿入力!C71</f>
        <v>0</v>
      </c>
      <c r="I65" s="145">
        <f>構成メンバー名簿入力!D71</f>
        <v>0</v>
      </c>
      <c r="J65" s="145">
        <f>構成メンバー名簿入力!E71</f>
        <v>0</v>
      </c>
    </row>
    <row r="66" spans="7:10">
      <c r="G66" s="135">
        <v>50</v>
      </c>
      <c r="H66" s="141">
        <f>構成メンバー名簿入力!C72</f>
        <v>0</v>
      </c>
      <c r="I66" s="145">
        <f>構成メンバー名簿入力!D72</f>
        <v>0</v>
      </c>
      <c r="J66" s="145">
        <f>構成メンバー名簿入力!E72</f>
        <v>0</v>
      </c>
    </row>
    <row r="67" spans="7:10">
      <c r="G67" s="135">
        <v>51</v>
      </c>
      <c r="H67" s="141">
        <f>構成メンバー名簿入力!C73</f>
        <v>0</v>
      </c>
      <c r="I67" s="145">
        <f>構成メンバー名簿入力!D73</f>
        <v>0</v>
      </c>
      <c r="J67" s="145">
        <f>構成メンバー名簿入力!E73</f>
        <v>0</v>
      </c>
    </row>
    <row r="68" spans="7:10">
      <c r="G68" s="135">
        <v>52</v>
      </c>
      <c r="H68" s="141">
        <f>構成メンバー名簿入力!C74</f>
        <v>0</v>
      </c>
      <c r="I68" s="145">
        <f>構成メンバー名簿入力!D74</f>
        <v>0</v>
      </c>
      <c r="J68" s="145">
        <f>構成メンバー名簿入力!E74</f>
        <v>0</v>
      </c>
    </row>
    <row r="69" spans="7:10">
      <c r="G69" s="135">
        <v>53</v>
      </c>
      <c r="H69" s="141">
        <f>構成メンバー名簿入力!C75</f>
        <v>0</v>
      </c>
      <c r="I69" s="145">
        <f>構成メンバー名簿入力!D75</f>
        <v>0</v>
      </c>
      <c r="J69" s="145">
        <f>構成メンバー名簿入力!E75</f>
        <v>0</v>
      </c>
    </row>
    <row r="70" spans="7:10">
      <c r="G70" s="135">
        <v>54</v>
      </c>
      <c r="H70" s="141">
        <f>構成メンバー名簿入力!C76</f>
        <v>0</v>
      </c>
      <c r="I70" s="145">
        <f>構成メンバー名簿入力!D76</f>
        <v>0</v>
      </c>
      <c r="J70" s="145">
        <f>構成メンバー名簿入力!E76</f>
        <v>0</v>
      </c>
    </row>
    <row r="71" spans="7:10">
      <c r="G71" s="135">
        <v>55</v>
      </c>
      <c r="H71" s="141">
        <f>構成メンバー名簿入力!C77</f>
        <v>0</v>
      </c>
      <c r="I71" s="145">
        <f>構成メンバー名簿入力!D77</f>
        <v>0</v>
      </c>
      <c r="J71" s="145">
        <f>構成メンバー名簿入力!E77</f>
        <v>0</v>
      </c>
    </row>
    <row r="72" spans="7:10">
      <c r="G72" s="135">
        <v>56</v>
      </c>
      <c r="H72" s="141">
        <f>構成メンバー名簿入力!C78</f>
        <v>0</v>
      </c>
      <c r="I72" s="145">
        <f>構成メンバー名簿入力!D78</f>
        <v>0</v>
      </c>
      <c r="J72" s="145">
        <f>構成メンバー名簿入力!E78</f>
        <v>0</v>
      </c>
    </row>
    <row r="73" spans="7:10">
      <c r="G73" s="135">
        <v>57</v>
      </c>
      <c r="H73" s="141">
        <f>構成メンバー名簿入力!C79</f>
        <v>0</v>
      </c>
      <c r="I73" s="145">
        <f>構成メンバー名簿入力!D79</f>
        <v>0</v>
      </c>
    </row>
    <row r="74" spans="7:10">
      <c r="G74" s="135">
        <v>58</v>
      </c>
      <c r="H74" s="141">
        <f>構成メンバー名簿入力!C80</f>
        <v>0</v>
      </c>
      <c r="I74" s="145">
        <f>構成メンバー名簿入力!D80</f>
        <v>0</v>
      </c>
      <c r="J74" s="145">
        <f>構成メンバー名簿入力!E80</f>
        <v>0</v>
      </c>
    </row>
    <row r="75" spans="7:10">
      <c r="G75" s="135">
        <v>59</v>
      </c>
      <c r="H75" s="141">
        <f>構成メンバー名簿入力!C81</f>
        <v>0</v>
      </c>
      <c r="I75" s="145">
        <f>構成メンバー名簿入力!D81</f>
        <v>0</v>
      </c>
      <c r="J75" s="145">
        <f>構成メンバー名簿入力!E81</f>
        <v>0</v>
      </c>
    </row>
    <row r="76" spans="7:10">
      <c r="G76" s="135">
        <v>60</v>
      </c>
      <c r="H76" s="141">
        <f>構成メンバー名簿入力!C82</f>
        <v>0</v>
      </c>
      <c r="I76" s="145">
        <f>構成メンバー名簿入力!D82</f>
        <v>0</v>
      </c>
      <c r="J76" s="145">
        <f>構成メンバー名簿入力!E82</f>
        <v>0</v>
      </c>
    </row>
    <row r="77" spans="7:10">
      <c r="G77" s="135">
        <v>61</v>
      </c>
      <c r="H77" s="141">
        <f>構成メンバー名簿入力!C83</f>
        <v>0</v>
      </c>
      <c r="I77" s="145">
        <f>構成メンバー名簿入力!D83</f>
        <v>0</v>
      </c>
      <c r="J77" s="145">
        <f>構成メンバー名簿入力!E83</f>
        <v>0</v>
      </c>
    </row>
    <row r="78" spans="7:10">
      <c r="G78" s="135">
        <v>62</v>
      </c>
      <c r="H78" s="141">
        <f>構成メンバー名簿入力!C84</f>
        <v>0</v>
      </c>
      <c r="I78" s="145">
        <f>構成メンバー名簿入力!D84</f>
        <v>0</v>
      </c>
      <c r="J78" s="145">
        <f>構成メンバー名簿入力!E84</f>
        <v>0</v>
      </c>
    </row>
    <row r="79" spans="7:10">
      <c r="G79" s="135">
        <v>63</v>
      </c>
      <c r="H79" s="141">
        <f>構成メンバー名簿入力!C85</f>
        <v>0</v>
      </c>
      <c r="I79" s="145">
        <f>構成メンバー名簿入力!D85</f>
        <v>0</v>
      </c>
      <c r="J79" s="145">
        <f>構成メンバー名簿入力!E85</f>
        <v>0</v>
      </c>
    </row>
    <row r="80" spans="7:10">
      <c r="G80" s="135">
        <v>64</v>
      </c>
      <c r="H80" s="141">
        <f>構成メンバー名簿入力!C86</f>
        <v>0</v>
      </c>
      <c r="I80" s="145">
        <f>構成メンバー名簿入力!D86</f>
        <v>0</v>
      </c>
      <c r="J80" s="145">
        <f>構成メンバー名簿入力!E86</f>
        <v>0</v>
      </c>
    </row>
    <row r="81" spans="7:10">
      <c r="G81" s="135">
        <v>65</v>
      </c>
      <c r="H81" s="141">
        <f>構成メンバー名簿入力!C87</f>
        <v>0</v>
      </c>
      <c r="I81" s="145">
        <f>構成メンバー名簿入力!D87</f>
        <v>0</v>
      </c>
      <c r="J81" s="145">
        <f>構成メンバー名簿入力!E87</f>
        <v>0</v>
      </c>
    </row>
    <row r="82" spans="7:10">
      <c r="G82" s="135">
        <v>66</v>
      </c>
      <c r="H82" s="141">
        <f>構成メンバー名簿入力!C88</f>
        <v>0</v>
      </c>
      <c r="I82" s="145">
        <f>構成メンバー名簿入力!D88</f>
        <v>0</v>
      </c>
      <c r="J82" s="145">
        <f>構成メンバー名簿入力!E88</f>
        <v>0</v>
      </c>
    </row>
    <row r="83" spans="7:10">
      <c r="G83" s="135">
        <v>67</v>
      </c>
      <c r="H83" s="141">
        <f>構成メンバー名簿入力!C89</f>
        <v>0</v>
      </c>
      <c r="I83" s="145">
        <f>構成メンバー名簿入力!D89</f>
        <v>0</v>
      </c>
      <c r="J83" s="145">
        <f>構成メンバー名簿入力!E89</f>
        <v>0</v>
      </c>
    </row>
    <row r="84" spans="7:10">
      <c r="G84" s="135">
        <v>68</v>
      </c>
      <c r="H84" s="141">
        <f>構成メンバー名簿入力!C90</f>
        <v>0</v>
      </c>
      <c r="I84" s="145">
        <f>構成メンバー名簿入力!D90</f>
        <v>0</v>
      </c>
      <c r="J84" s="145">
        <f>構成メンバー名簿入力!E90</f>
        <v>0</v>
      </c>
    </row>
    <row r="85" spans="7:10">
      <c r="G85" s="135">
        <v>69</v>
      </c>
      <c r="H85" s="141">
        <f>構成メンバー名簿入力!C91</f>
        <v>0</v>
      </c>
      <c r="I85" s="145">
        <f>構成メンバー名簿入力!D91</f>
        <v>0</v>
      </c>
      <c r="J85" s="145">
        <f>構成メンバー名簿入力!E91</f>
        <v>0</v>
      </c>
    </row>
    <row r="86" spans="7:10">
      <c r="G86" s="135">
        <v>70</v>
      </c>
      <c r="H86" s="141">
        <f>構成メンバー名簿入力!C92</f>
        <v>0</v>
      </c>
      <c r="I86" s="145">
        <f>構成メンバー名簿入力!D92</f>
        <v>0</v>
      </c>
      <c r="J86" s="145">
        <f>構成メンバー名簿入力!E92</f>
        <v>0</v>
      </c>
    </row>
    <row r="87" spans="7:10">
      <c r="G87" s="135">
        <v>71</v>
      </c>
      <c r="H87" s="141">
        <f>構成メンバー名簿入力!C93</f>
        <v>0</v>
      </c>
      <c r="I87" s="145">
        <f>構成メンバー名簿入力!D93</f>
        <v>0</v>
      </c>
      <c r="J87" s="145">
        <f>構成メンバー名簿入力!E93</f>
        <v>0</v>
      </c>
    </row>
    <row r="88" spans="7:10">
      <c r="G88" s="135">
        <v>72</v>
      </c>
      <c r="H88" s="141">
        <f>構成メンバー名簿入力!C94</f>
        <v>0</v>
      </c>
      <c r="I88" s="145">
        <f>構成メンバー名簿入力!D94</f>
        <v>0</v>
      </c>
      <c r="J88" s="145">
        <f>構成メンバー名簿入力!E94</f>
        <v>0</v>
      </c>
    </row>
    <row r="89" spans="7:10">
      <c r="G89" s="135">
        <v>73</v>
      </c>
      <c r="H89" s="141">
        <f>構成メンバー名簿入力!C95</f>
        <v>0</v>
      </c>
      <c r="I89" s="145">
        <f>構成メンバー名簿入力!D95</f>
        <v>0</v>
      </c>
      <c r="J89" s="145">
        <f>構成メンバー名簿入力!E95</f>
        <v>0</v>
      </c>
    </row>
    <row r="90" spans="7:10">
      <c r="G90" s="135">
        <v>74</v>
      </c>
      <c r="H90" s="141">
        <f>構成メンバー名簿入力!C96</f>
        <v>0</v>
      </c>
      <c r="I90" s="145">
        <f>構成メンバー名簿入力!D96</f>
        <v>0</v>
      </c>
      <c r="J90" s="145">
        <f>構成メンバー名簿入力!E96</f>
        <v>0</v>
      </c>
    </row>
    <row r="91" spans="7:10">
      <c r="G91" s="135">
        <v>75</v>
      </c>
      <c r="H91" s="141">
        <f>構成メンバー名簿入力!C97</f>
        <v>0</v>
      </c>
      <c r="I91" s="145">
        <f>構成メンバー名簿入力!D97</f>
        <v>0</v>
      </c>
      <c r="J91" s="145">
        <f>構成メンバー名簿入力!E97</f>
        <v>0</v>
      </c>
    </row>
    <row r="92" spans="7:10">
      <c r="G92" s="135">
        <v>76</v>
      </c>
      <c r="H92" s="141">
        <f>構成メンバー名簿入力!C98</f>
        <v>0</v>
      </c>
      <c r="I92" s="145">
        <f>構成メンバー名簿入力!D98</f>
        <v>0</v>
      </c>
      <c r="J92" s="145">
        <f>構成メンバー名簿入力!E98</f>
        <v>0</v>
      </c>
    </row>
    <row r="93" spans="7:10">
      <c r="G93" s="135">
        <v>77</v>
      </c>
      <c r="H93" s="141">
        <f>構成メンバー名簿入力!C99</f>
        <v>0</v>
      </c>
      <c r="I93" s="145">
        <f>構成メンバー名簿入力!D99</f>
        <v>0</v>
      </c>
      <c r="J93" s="145">
        <f>構成メンバー名簿入力!E99</f>
        <v>0</v>
      </c>
    </row>
    <row r="94" spans="7:10">
      <c r="G94" s="135">
        <v>78</v>
      </c>
      <c r="H94" s="141">
        <f>構成メンバー名簿入力!C100</f>
        <v>0</v>
      </c>
      <c r="I94" s="145">
        <f>構成メンバー名簿入力!D100</f>
        <v>0</v>
      </c>
      <c r="J94" s="145">
        <f>構成メンバー名簿入力!E100</f>
        <v>0</v>
      </c>
    </row>
    <row r="95" spans="7:10">
      <c r="G95" s="135">
        <v>79</v>
      </c>
      <c r="H95" s="141">
        <f>構成メンバー名簿入力!C101</f>
        <v>0</v>
      </c>
      <c r="I95" s="145">
        <f>構成メンバー名簿入力!D101</f>
        <v>0</v>
      </c>
      <c r="J95" s="145">
        <f>構成メンバー名簿入力!E101</f>
        <v>0</v>
      </c>
    </row>
    <row r="96" spans="7:10">
      <c r="G96" s="135">
        <v>80</v>
      </c>
      <c r="H96" s="141">
        <f>構成メンバー名簿入力!C102</f>
        <v>0</v>
      </c>
      <c r="I96" s="145">
        <f>構成メンバー名簿入力!D102</f>
        <v>0</v>
      </c>
      <c r="J96" s="145">
        <f>構成メンバー名簿入力!E102</f>
        <v>0</v>
      </c>
    </row>
    <row r="97" spans="7:10">
      <c r="G97" s="135">
        <v>81</v>
      </c>
      <c r="H97" s="141">
        <f>構成メンバー名簿入力!C103</f>
        <v>0</v>
      </c>
      <c r="I97" s="145">
        <f>構成メンバー名簿入力!D103</f>
        <v>0</v>
      </c>
      <c r="J97" s="145">
        <f>構成メンバー名簿入力!E103</f>
        <v>0</v>
      </c>
    </row>
    <row r="98" spans="7:10">
      <c r="G98" s="135">
        <v>82</v>
      </c>
      <c r="H98" s="141">
        <f>構成メンバー名簿入力!C104</f>
        <v>0</v>
      </c>
      <c r="I98" s="145">
        <f>構成メンバー名簿入力!D104</f>
        <v>0</v>
      </c>
      <c r="J98" s="145">
        <f>構成メンバー名簿入力!E104</f>
        <v>0</v>
      </c>
    </row>
    <row r="99" spans="7:10">
      <c r="G99" s="135">
        <v>83</v>
      </c>
      <c r="H99" s="141">
        <f>構成メンバー名簿入力!C105</f>
        <v>0</v>
      </c>
      <c r="I99" s="145">
        <f>構成メンバー名簿入力!D105</f>
        <v>0</v>
      </c>
      <c r="J99" s="145">
        <f>構成メンバー名簿入力!E105</f>
        <v>0</v>
      </c>
    </row>
    <row r="100" spans="7:10">
      <c r="G100" s="135">
        <v>84</v>
      </c>
      <c r="H100" s="141">
        <f>構成メンバー名簿入力!C106</f>
        <v>0</v>
      </c>
      <c r="I100" s="145">
        <f>構成メンバー名簿入力!D106</f>
        <v>0</v>
      </c>
      <c r="J100" s="145">
        <f>構成メンバー名簿入力!E106</f>
        <v>0</v>
      </c>
    </row>
    <row r="101" spans="7:10">
      <c r="G101" s="135">
        <v>85</v>
      </c>
      <c r="H101" s="141">
        <f>構成メンバー名簿入力!C107</f>
        <v>0</v>
      </c>
      <c r="I101" s="145">
        <f>構成メンバー名簿入力!D107</f>
        <v>0</v>
      </c>
      <c r="J101" s="145">
        <f>構成メンバー名簿入力!E107</f>
        <v>0</v>
      </c>
    </row>
    <row r="102" spans="7:10">
      <c r="G102" s="135">
        <v>86</v>
      </c>
      <c r="H102" s="141">
        <f>構成メンバー名簿入力!C108</f>
        <v>0</v>
      </c>
      <c r="I102" s="145">
        <f>構成メンバー名簿入力!D108</f>
        <v>0</v>
      </c>
      <c r="J102" s="145">
        <f>構成メンバー名簿入力!E108</f>
        <v>0</v>
      </c>
    </row>
    <row r="103" spans="7:10">
      <c r="G103" s="135">
        <v>87</v>
      </c>
      <c r="H103" s="141">
        <f>構成メンバー名簿入力!C109</f>
        <v>0</v>
      </c>
      <c r="I103" s="145">
        <f>構成メンバー名簿入力!D109</f>
        <v>0</v>
      </c>
      <c r="J103" s="145">
        <f>構成メンバー名簿入力!E109</f>
        <v>0</v>
      </c>
    </row>
    <row r="104" spans="7:10">
      <c r="G104" s="135">
        <v>88</v>
      </c>
      <c r="H104" s="141">
        <f>構成メンバー名簿入力!C110</f>
        <v>0</v>
      </c>
      <c r="I104" s="145">
        <f>構成メンバー名簿入力!D110</f>
        <v>0</v>
      </c>
      <c r="J104" s="145">
        <f>構成メンバー名簿入力!E110</f>
        <v>0</v>
      </c>
    </row>
    <row r="105" spans="7:10">
      <c r="G105" s="135">
        <v>89</v>
      </c>
      <c r="H105" s="141">
        <f>構成メンバー名簿入力!C111</f>
        <v>0</v>
      </c>
      <c r="I105" s="145">
        <f>構成メンバー名簿入力!D111</f>
        <v>0</v>
      </c>
      <c r="J105" s="145">
        <f>構成メンバー名簿入力!E111</f>
        <v>0</v>
      </c>
    </row>
    <row r="106" spans="7:10">
      <c r="G106" s="135">
        <v>90</v>
      </c>
      <c r="H106" s="141">
        <f>構成メンバー名簿入力!C112</f>
        <v>0</v>
      </c>
      <c r="I106" s="145">
        <f>構成メンバー名簿入力!D112</f>
        <v>0</v>
      </c>
      <c r="J106" s="145">
        <f>構成メンバー名簿入力!E112</f>
        <v>0</v>
      </c>
    </row>
    <row r="107" spans="7:10">
      <c r="G107" s="135">
        <v>91</v>
      </c>
      <c r="H107" s="141">
        <f>構成メンバー名簿入力!C113</f>
        <v>0</v>
      </c>
      <c r="I107" s="145">
        <f>構成メンバー名簿入力!D113</f>
        <v>0</v>
      </c>
      <c r="J107" s="145">
        <f>構成メンバー名簿入力!E113</f>
        <v>0</v>
      </c>
    </row>
    <row r="108" spans="7:10">
      <c r="G108" s="135">
        <v>92</v>
      </c>
      <c r="H108" s="141">
        <f>構成メンバー名簿入力!C114</f>
        <v>0</v>
      </c>
      <c r="I108" s="145">
        <f>構成メンバー名簿入力!D114</f>
        <v>0</v>
      </c>
      <c r="J108" s="145">
        <f>構成メンバー名簿入力!E114</f>
        <v>0</v>
      </c>
    </row>
    <row r="109" spans="7:10">
      <c r="G109" s="135">
        <v>93</v>
      </c>
      <c r="H109" s="141">
        <f>構成メンバー名簿入力!C115</f>
        <v>0</v>
      </c>
      <c r="I109" s="145">
        <f>構成メンバー名簿入力!D115</f>
        <v>0</v>
      </c>
      <c r="J109" s="145">
        <f>構成メンバー名簿入力!E115</f>
        <v>0</v>
      </c>
    </row>
    <row r="110" spans="7:10">
      <c r="G110" s="135">
        <v>94</v>
      </c>
      <c r="H110" s="141">
        <f>構成メンバー名簿入力!C116</f>
        <v>0</v>
      </c>
      <c r="I110" s="145">
        <f>構成メンバー名簿入力!D116</f>
        <v>0</v>
      </c>
      <c r="J110" s="145">
        <f>構成メンバー名簿入力!E116</f>
        <v>0</v>
      </c>
    </row>
    <row r="111" spans="7:10">
      <c r="G111" s="135">
        <v>95</v>
      </c>
      <c r="H111" s="141">
        <f>構成メンバー名簿入力!C117</f>
        <v>0</v>
      </c>
      <c r="I111" s="145">
        <f>構成メンバー名簿入力!D117</f>
        <v>0</v>
      </c>
      <c r="J111" s="145">
        <f>構成メンバー名簿入力!E117</f>
        <v>0</v>
      </c>
    </row>
    <row r="112" spans="7:10">
      <c r="G112" s="135">
        <v>96</v>
      </c>
      <c r="H112" s="141">
        <f>構成メンバー名簿入力!C118</f>
        <v>0</v>
      </c>
      <c r="I112" s="145">
        <f>構成メンバー名簿入力!D118</f>
        <v>0</v>
      </c>
      <c r="J112" s="145">
        <f>構成メンバー名簿入力!E118</f>
        <v>0</v>
      </c>
    </row>
    <row r="113" spans="7:10">
      <c r="G113" s="135">
        <v>97</v>
      </c>
      <c r="H113" s="141">
        <f>構成メンバー名簿入力!C119</f>
        <v>0</v>
      </c>
      <c r="I113" s="145">
        <f>構成メンバー名簿入力!D119</f>
        <v>0</v>
      </c>
      <c r="J113" s="145">
        <f>構成メンバー名簿入力!E119</f>
        <v>0</v>
      </c>
    </row>
    <row r="114" spans="7:10">
      <c r="G114" s="135">
        <v>98</v>
      </c>
      <c r="H114" s="141">
        <f>構成メンバー名簿入力!C120</f>
        <v>0</v>
      </c>
      <c r="I114" s="145">
        <f>構成メンバー名簿入力!D120</f>
        <v>0</v>
      </c>
      <c r="J114" s="145">
        <f>構成メンバー名簿入力!E120</f>
        <v>0</v>
      </c>
    </row>
    <row r="115" spans="7:10">
      <c r="G115" s="135">
        <v>99</v>
      </c>
      <c r="H115" s="141">
        <f>構成メンバー名簿入力!C121</f>
        <v>0</v>
      </c>
      <c r="I115" s="145">
        <f>構成メンバー名簿入力!D121</f>
        <v>0</v>
      </c>
      <c r="J115" s="145">
        <f>構成メンバー名簿入力!E121</f>
        <v>0</v>
      </c>
    </row>
    <row r="116" spans="7:10">
      <c r="G116" s="135">
        <v>100</v>
      </c>
      <c r="H116" s="141">
        <f>構成メンバー名簿入力!C122</f>
        <v>0</v>
      </c>
      <c r="I116" s="145">
        <f>構成メンバー名簿入力!D122</f>
        <v>0</v>
      </c>
      <c r="J116" s="145">
        <f>構成メンバー名簿入力!E122</f>
        <v>0</v>
      </c>
    </row>
    <row r="117" spans="7:10">
      <c r="G117" s="135">
        <v>101</v>
      </c>
      <c r="H117" s="141">
        <f>構成メンバー名簿入力!C123</f>
        <v>0</v>
      </c>
      <c r="I117" s="145">
        <f>構成メンバー名簿入力!D123</f>
        <v>0</v>
      </c>
      <c r="J117" s="145">
        <f>構成メンバー名簿入力!E123</f>
        <v>0</v>
      </c>
    </row>
    <row r="118" spans="7:10">
      <c r="G118" s="135">
        <v>102</v>
      </c>
      <c r="H118" s="141">
        <f>構成メンバー名簿入力!C124</f>
        <v>0</v>
      </c>
      <c r="I118" s="145">
        <f>構成メンバー名簿入力!D124</f>
        <v>0</v>
      </c>
      <c r="J118" s="145">
        <f>構成メンバー名簿入力!E124</f>
        <v>0</v>
      </c>
    </row>
    <row r="119" spans="7:10">
      <c r="G119" s="135">
        <v>103</v>
      </c>
      <c r="H119" s="141">
        <f>構成メンバー名簿入力!C125</f>
        <v>0</v>
      </c>
      <c r="I119" s="145">
        <f>構成メンバー名簿入力!D125</f>
        <v>0</v>
      </c>
      <c r="J119" s="145">
        <f>構成メンバー名簿入力!E125</f>
        <v>0</v>
      </c>
    </row>
    <row r="120" spans="7:10">
      <c r="G120" s="135">
        <v>104</v>
      </c>
      <c r="H120" s="141">
        <f>構成メンバー名簿入力!C126</f>
        <v>0</v>
      </c>
      <c r="I120" s="145">
        <f>構成メンバー名簿入力!D126</f>
        <v>0</v>
      </c>
      <c r="J120" s="145">
        <f>構成メンバー名簿入力!E126</f>
        <v>0</v>
      </c>
    </row>
    <row r="121" spans="7:10">
      <c r="G121" s="135">
        <v>105</v>
      </c>
      <c r="H121" s="141">
        <f>構成メンバー名簿入力!C127</f>
        <v>0</v>
      </c>
      <c r="I121" s="145">
        <f>構成メンバー名簿入力!D127</f>
        <v>0</v>
      </c>
      <c r="J121" s="145">
        <f>構成メンバー名簿入力!E127</f>
        <v>0</v>
      </c>
    </row>
    <row r="122" spans="7:10">
      <c r="G122" s="135">
        <v>106</v>
      </c>
      <c r="H122" s="141">
        <f>構成メンバー名簿入力!C128</f>
        <v>0</v>
      </c>
      <c r="I122" s="145">
        <f>構成メンバー名簿入力!D128</f>
        <v>0</v>
      </c>
      <c r="J122" s="145">
        <f>構成メンバー名簿入力!E128</f>
        <v>0</v>
      </c>
    </row>
    <row r="123" spans="7:10">
      <c r="G123" s="135">
        <v>107</v>
      </c>
      <c r="H123" s="141">
        <f>構成メンバー名簿入力!C129</f>
        <v>0</v>
      </c>
      <c r="I123" s="145">
        <f>構成メンバー名簿入力!D129</f>
        <v>0</v>
      </c>
      <c r="J123" s="145">
        <f>構成メンバー名簿入力!E129</f>
        <v>0</v>
      </c>
    </row>
    <row r="124" spans="7:10">
      <c r="G124" s="135">
        <v>108</v>
      </c>
      <c r="H124" s="141">
        <f>構成メンバー名簿入力!C130</f>
        <v>0</v>
      </c>
      <c r="I124" s="145">
        <f>構成メンバー名簿入力!D130</f>
        <v>0</v>
      </c>
      <c r="J124" s="145">
        <f>構成メンバー名簿入力!E130</f>
        <v>0</v>
      </c>
    </row>
    <row r="125" spans="7:10">
      <c r="G125" s="135">
        <v>109</v>
      </c>
      <c r="H125" s="141">
        <f>構成メンバー名簿入力!C131</f>
        <v>0</v>
      </c>
      <c r="I125" s="145">
        <f>構成メンバー名簿入力!D131</f>
        <v>0</v>
      </c>
      <c r="J125" s="145">
        <f>構成メンバー名簿入力!E131</f>
        <v>0</v>
      </c>
    </row>
    <row r="126" spans="7:10">
      <c r="G126" s="135">
        <v>110</v>
      </c>
      <c r="H126" s="141">
        <f>構成メンバー名簿入力!C132</f>
        <v>0</v>
      </c>
      <c r="I126" s="145">
        <f>構成メンバー名簿入力!D132</f>
        <v>0</v>
      </c>
      <c r="J126" s="145">
        <f>構成メンバー名簿入力!E132</f>
        <v>0</v>
      </c>
    </row>
    <row r="127" spans="7:10">
      <c r="G127" s="135">
        <v>111</v>
      </c>
      <c r="H127" s="141">
        <f>構成メンバー名簿入力!C133</f>
        <v>0</v>
      </c>
      <c r="I127" s="145">
        <f>構成メンバー名簿入力!D133</f>
        <v>0</v>
      </c>
      <c r="J127" s="145">
        <f>構成メンバー名簿入力!E133</f>
        <v>0</v>
      </c>
    </row>
    <row r="128" spans="7:10">
      <c r="G128" s="135">
        <v>112</v>
      </c>
      <c r="H128" s="141">
        <f>構成メンバー名簿入力!C134</f>
        <v>0</v>
      </c>
      <c r="I128" s="145">
        <f>構成メンバー名簿入力!D134</f>
        <v>0</v>
      </c>
      <c r="J128" s="145">
        <f>構成メンバー名簿入力!E134</f>
        <v>0</v>
      </c>
    </row>
    <row r="129" spans="7:10">
      <c r="G129" s="135">
        <v>113</v>
      </c>
      <c r="H129" s="141">
        <f>構成メンバー名簿入力!C135</f>
        <v>0</v>
      </c>
      <c r="I129" s="145">
        <f>構成メンバー名簿入力!D135</f>
        <v>0</v>
      </c>
      <c r="J129" s="145">
        <f>構成メンバー名簿入力!E135</f>
        <v>0</v>
      </c>
    </row>
    <row r="130" spans="7:10">
      <c r="G130" s="135">
        <v>114</v>
      </c>
      <c r="H130" s="141">
        <f>構成メンバー名簿入力!C136</f>
        <v>0</v>
      </c>
      <c r="I130" s="145">
        <f>構成メンバー名簿入力!D136</f>
        <v>0</v>
      </c>
      <c r="J130" s="145">
        <f>構成メンバー名簿入力!E136</f>
        <v>0</v>
      </c>
    </row>
    <row r="131" spans="7:10">
      <c r="G131" s="135">
        <v>115</v>
      </c>
      <c r="H131" s="141">
        <f>構成メンバー名簿入力!C137</f>
        <v>0</v>
      </c>
      <c r="I131" s="145">
        <f>構成メンバー名簿入力!D137</f>
        <v>0</v>
      </c>
      <c r="J131" s="145">
        <f>構成メンバー名簿入力!E137</f>
        <v>0</v>
      </c>
    </row>
    <row r="132" spans="7:10">
      <c r="G132" s="135">
        <v>116</v>
      </c>
      <c r="H132" s="141">
        <f>構成メンバー名簿入力!C138</f>
        <v>0</v>
      </c>
      <c r="I132" s="145">
        <f>構成メンバー名簿入力!D138</f>
        <v>0</v>
      </c>
      <c r="J132" s="145">
        <f>構成メンバー名簿入力!E138</f>
        <v>0</v>
      </c>
    </row>
    <row r="133" spans="7:10">
      <c r="G133" s="135">
        <v>117</v>
      </c>
      <c r="H133" s="141">
        <f>構成メンバー名簿入力!C139</f>
        <v>0</v>
      </c>
      <c r="I133" s="145">
        <f>構成メンバー名簿入力!D139</f>
        <v>0</v>
      </c>
      <c r="J133" s="145">
        <f>構成メンバー名簿入力!E139</f>
        <v>0</v>
      </c>
    </row>
    <row r="134" spans="7:10">
      <c r="G134" s="135">
        <v>118</v>
      </c>
      <c r="H134" s="141">
        <f>構成メンバー名簿入力!C140</f>
        <v>0</v>
      </c>
      <c r="I134" s="145">
        <f>構成メンバー名簿入力!D140</f>
        <v>0</v>
      </c>
      <c r="J134" s="145">
        <f>構成メンバー名簿入力!E140</f>
        <v>0</v>
      </c>
    </row>
    <row r="135" spans="7:10">
      <c r="G135" s="135">
        <v>119</v>
      </c>
      <c r="H135" s="141">
        <f>構成メンバー名簿入力!C141</f>
        <v>0</v>
      </c>
      <c r="I135" s="145">
        <f>構成メンバー名簿入力!D141</f>
        <v>0</v>
      </c>
      <c r="J135" s="145">
        <f>構成メンバー名簿入力!E141</f>
        <v>0</v>
      </c>
    </row>
    <row r="136" spans="7:10">
      <c r="G136" s="135">
        <v>120</v>
      </c>
      <c r="H136" s="141">
        <f>構成メンバー名簿入力!C142</f>
        <v>0</v>
      </c>
      <c r="I136" s="145">
        <f>構成メンバー名簿入力!D142</f>
        <v>0</v>
      </c>
      <c r="J136" s="145">
        <f>構成メンバー名簿入力!E142</f>
        <v>0</v>
      </c>
    </row>
    <row r="137" spans="7:10">
      <c r="G137" s="135">
        <v>121</v>
      </c>
      <c r="H137" s="141">
        <f>構成メンバー名簿入力!C143</f>
        <v>0</v>
      </c>
      <c r="I137" s="145">
        <f>構成メンバー名簿入力!D143</f>
        <v>0</v>
      </c>
      <c r="J137" s="145">
        <f>構成メンバー名簿入力!E143</f>
        <v>0</v>
      </c>
    </row>
    <row r="138" spans="7:10">
      <c r="G138" s="135">
        <v>122</v>
      </c>
      <c r="H138" s="141">
        <f>構成メンバー名簿入力!C144</f>
        <v>0</v>
      </c>
      <c r="I138" s="145">
        <f>構成メンバー名簿入力!D144</f>
        <v>0</v>
      </c>
      <c r="J138" s="145">
        <f>構成メンバー名簿入力!E144</f>
        <v>0</v>
      </c>
    </row>
    <row r="139" spans="7:10">
      <c r="G139" s="135">
        <v>123</v>
      </c>
      <c r="H139" s="141">
        <f>構成メンバー名簿入力!C145</f>
        <v>0</v>
      </c>
      <c r="I139" s="145">
        <f>構成メンバー名簿入力!D145</f>
        <v>0</v>
      </c>
      <c r="J139" s="145">
        <f>構成メンバー名簿入力!E145</f>
        <v>0</v>
      </c>
    </row>
    <row r="140" spans="7:10">
      <c r="G140" s="135">
        <v>124</v>
      </c>
      <c r="H140" s="141">
        <f>構成メンバー名簿入力!C146</f>
        <v>0</v>
      </c>
      <c r="I140" s="145">
        <f>構成メンバー名簿入力!D146</f>
        <v>0</v>
      </c>
      <c r="J140" s="145">
        <f>構成メンバー名簿入力!E146</f>
        <v>0</v>
      </c>
    </row>
    <row r="141" spans="7:10">
      <c r="G141" s="135">
        <v>125</v>
      </c>
      <c r="H141" s="141">
        <f>構成メンバー名簿入力!C147</f>
        <v>0</v>
      </c>
      <c r="I141" s="145">
        <f>構成メンバー名簿入力!D147</f>
        <v>0</v>
      </c>
      <c r="J141" s="145">
        <f>構成メンバー名簿入力!E147</f>
        <v>0</v>
      </c>
    </row>
    <row r="142" spans="7:10">
      <c r="G142" s="135">
        <v>126</v>
      </c>
      <c r="H142" s="141">
        <f>構成メンバー名簿入力!C148</f>
        <v>0</v>
      </c>
      <c r="I142" s="145">
        <f>構成メンバー名簿入力!D148</f>
        <v>0</v>
      </c>
      <c r="J142" s="145">
        <f>構成メンバー名簿入力!E148</f>
        <v>0</v>
      </c>
    </row>
    <row r="143" spans="7:10">
      <c r="G143" s="135">
        <v>127</v>
      </c>
      <c r="H143" s="141">
        <f>構成メンバー名簿入力!C149</f>
        <v>0</v>
      </c>
      <c r="I143" s="145">
        <f>構成メンバー名簿入力!D149</f>
        <v>0</v>
      </c>
      <c r="J143" s="145">
        <f>構成メンバー名簿入力!E149</f>
        <v>0</v>
      </c>
    </row>
    <row r="144" spans="7:10">
      <c r="G144" s="135">
        <v>128</v>
      </c>
      <c r="H144" s="141">
        <f>構成メンバー名簿入力!C150</f>
        <v>0</v>
      </c>
      <c r="I144" s="145">
        <f>構成メンバー名簿入力!D150</f>
        <v>0</v>
      </c>
      <c r="J144" s="145">
        <f>構成メンバー名簿入力!E150</f>
        <v>0</v>
      </c>
    </row>
    <row r="145" spans="7:10">
      <c r="G145" s="135">
        <v>129</v>
      </c>
      <c r="H145" s="141">
        <f>構成メンバー名簿入力!C151</f>
        <v>0</v>
      </c>
      <c r="I145" s="145">
        <f>構成メンバー名簿入力!D151</f>
        <v>0</v>
      </c>
      <c r="J145" s="145">
        <f>構成メンバー名簿入力!E151</f>
        <v>0</v>
      </c>
    </row>
    <row r="146" spans="7:10">
      <c r="G146" s="135">
        <v>130</v>
      </c>
      <c r="H146" s="141">
        <f>構成メンバー名簿入力!C152</f>
        <v>0</v>
      </c>
      <c r="I146" s="145">
        <f>構成メンバー名簿入力!D152</f>
        <v>0</v>
      </c>
      <c r="J146" s="145">
        <f>構成メンバー名簿入力!E152</f>
        <v>0</v>
      </c>
    </row>
    <row r="147" spans="7:10">
      <c r="G147" s="135">
        <v>131</v>
      </c>
      <c r="H147" s="141">
        <f>構成メンバー名簿入力!C153</f>
        <v>0</v>
      </c>
      <c r="I147" s="145">
        <f>構成メンバー名簿入力!D153</f>
        <v>0</v>
      </c>
      <c r="J147" s="145">
        <f>構成メンバー名簿入力!E153</f>
        <v>0</v>
      </c>
    </row>
    <row r="148" spans="7:10">
      <c r="G148" s="135">
        <v>132</v>
      </c>
      <c r="H148" s="141">
        <f>構成メンバー名簿入力!C154</f>
        <v>0</v>
      </c>
      <c r="I148" s="145">
        <f>構成メンバー名簿入力!D154</f>
        <v>0</v>
      </c>
      <c r="J148" s="145">
        <f>構成メンバー名簿入力!E154</f>
        <v>0</v>
      </c>
    </row>
    <row r="149" spans="7:10">
      <c r="G149" s="135">
        <v>133</v>
      </c>
      <c r="H149" s="141">
        <f>構成メンバー名簿入力!C155</f>
        <v>0</v>
      </c>
      <c r="I149" s="145">
        <f>構成メンバー名簿入力!D155</f>
        <v>0</v>
      </c>
      <c r="J149" s="145">
        <f>構成メンバー名簿入力!E155</f>
        <v>0</v>
      </c>
    </row>
    <row r="150" spans="7:10">
      <c r="G150" s="135">
        <v>134</v>
      </c>
      <c r="H150" s="141">
        <f>構成メンバー名簿入力!C156</f>
        <v>0</v>
      </c>
      <c r="I150" s="145">
        <f>構成メンバー名簿入力!D156</f>
        <v>0</v>
      </c>
      <c r="J150" s="145">
        <f>構成メンバー名簿入力!E156</f>
        <v>0</v>
      </c>
    </row>
    <row r="151" spans="7:10">
      <c r="G151" s="135">
        <v>135</v>
      </c>
      <c r="H151" s="141">
        <f>構成メンバー名簿入力!C157</f>
        <v>0</v>
      </c>
      <c r="I151" s="145">
        <f>構成メンバー名簿入力!D157</f>
        <v>0</v>
      </c>
      <c r="J151" s="145">
        <f>構成メンバー名簿入力!E157</f>
        <v>0</v>
      </c>
    </row>
    <row r="152" spans="7:10">
      <c r="G152" s="135">
        <v>136</v>
      </c>
      <c r="H152" s="141">
        <f>構成メンバー名簿入力!C158</f>
        <v>0</v>
      </c>
      <c r="I152" s="145">
        <f>構成メンバー名簿入力!D158</f>
        <v>0</v>
      </c>
      <c r="J152" s="145">
        <f>構成メンバー名簿入力!E158</f>
        <v>0</v>
      </c>
    </row>
    <row r="153" spans="7:10">
      <c r="G153" s="135">
        <v>137</v>
      </c>
      <c r="H153" s="141">
        <f>構成メンバー名簿入力!C159</f>
        <v>0</v>
      </c>
      <c r="I153" s="145">
        <f>構成メンバー名簿入力!D159</f>
        <v>0</v>
      </c>
      <c r="J153" s="145">
        <f>構成メンバー名簿入力!E159</f>
        <v>0</v>
      </c>
    </row>
    <row r="154" spans="7:10">
      <c r="G154" s="135">
        <v>138</v>
      </c>
      <c r="H154" s="141">
        <f>構成メンバー名簿入力!C160</f>
        <v>0</v>
      </c>
      <c r="I154" s="145">
        <f>構成メンバー名簿入力!D160</f>
        <v>0</v>
      </c>
      <c r="J154" s="145">
        <f>構成メンバー名簿入力!E160</f>
        <v>0</v>
      </c>
    </row>
    <row r="155" spans="7:10">
      <c r="G155" s="135">
        <v>139</v>
      </c>
      <c r="H155" s="141">
        <f>構成メンバー名簿入力!C161</f>
        <v>0</v>
      </c>
      <c r="I155" s="145">
        <f>構成メンバー名簿入力!D161</f>
        <v>0</v>
      </c>
      <c r="J155" s="145">
        <f>構成メンバー名簿入力!E161</f>
        <v>0</v>
      </c>
    </row>
    <row r="156" spans="7:10">
      <c r="G156" s="135">
        <v>140</v>
      </c>
      <c r="H156" s="141">
        <f>構成メンバー名簿入力!C162</f>
        <v>0</v>
      </c>
      <c r="I156" s="145">
        <f>構成メンバー名簿入力!D162</f>
        <v>0</v>
      </c>
      <c r="J156" s="145">
        <f>構成メンバー名簿入力!E162</f>
        <v>0</v>
      </c>
    </row>
    <row r="157" spans="7:10">
      <c r="G157" s="135">
        <v>141</v>
      </c>
      <c r="H157" s="141">
        <f>構成メンバー名簿入力!C163</f>
        <v>0</v>
      </c>
      <c r="I157" s="145">
        <f>構成メンバー名簿入力!D163</f>
        <v>0</v>
      </c>
      <c r="J157" s="145">
        <f>構成メンバー名簿入力!E163</f>
        <v>0</v>
      </c>
    </row>
    <row r="158" spans="7:10">
      <c r="G158" s="135">
        <v>142</v>
      </c>
      <c r="H158" s="141">
        <f>構成メンバー名簿入力!C164</f>
        <v>0</v>
      </c>
      <c r="I158" s="145">
        <f>構成メンバー名簿入力!D164</f>
        <v>0</v>
      </c>
      <c r="J158" s="145">
        <f>構成メンバー名簿入力!E164</f>
        <v>0</v>
      </c>
    </row>
    <row r="159" spans="7:10">
      <c r="G159" s="135">
        <v>143</v>
      </c>
      <c r="H159" s="141">
        <f>構成メンバー名簿入力!C165</f>
        <v>0</v>
      </c>
      <c r="I159" s="145">
        <f>構成メンバー名簿入力!D165</f>
        <v>0</v>
      </c>
      <c r="J159" s="145">
        <f>構成メンバー名簿入力!E165</f>
        <v>0</v>
      </c>
    </row>
    <row r="160" spans="7:10">
      <c r="G160" s="135">
        <v>144</v>
      </c>
      <c r="H160" s="141">
        <f>構成メンバー名簿入力!C166</f>
        <v>0</v>
      </c>
      <c r="I160" s="145">
        <f>構成メンバー名簿入力!D166</f>
        <v>0</v>
      </c>
      <c r="J160" s="145">
        <f>構成メンバー名簿入力!E166</f>
        <v>0</v>
      </c>
    </row>
    <row r="161" spans="7:10">
      <c r="G161" s="135">
        <v>145</v>
      </c>
      <c r="H161" s="141">
        <f>構成メンバー名簿入力!C167</f>
        <v>0</v>
      </c>
      <c r="I161" s="145">
        <f>構成メンバー名簿入力!D167</f>
        <v>0</v>
      </c>
      <c r="J161" s="145">
        <f>構成メンバー名簿入力!E167</f>
        <v>0</v>
      </c>
    </row>
    <row r="162" spans="7:10">
      <c r="G162" s="135">
        <v>146</v>
      </c>
      <c r="H162" s="141">
        <f>構成メンバー名簿入力!C168</f>
        <v>0</v>
      </c>
      <c r="I162" s="145">
        <f>構成メンバー名簿入力!D168</f>
        <v>0</v>
      </c>
      <c r="J162" s="145">
        <f>構成メンバー名簿入力!E168</f>
        <v>0</v>
      </c>
    </row>
    <row r="163" spans="7:10">
      <c r="G163" s="135">
        <v>147</v>
      </c>
      <c r="H163" s="141">
        <f>構成メンバー名簿入力!C169</f>
        <v>0</v>
      </c>
      <c r="I163" s="145">
        <f>構成メンバー名簿入力!D169</f>
        <v>0</v>
      </c>
      <c r="J163" s="145">
        <f>構成メンバー名簿入力!E169</f>
        <v>0</v>
      </c>
    </row>
    <row r="164" spans="7:10">
      <c r="G164" s="135">
        <v>148</v>
      </c>
      <c r="H164" s="141">
        <f>構成メンバー名簿入力!C170</f>
        <v>0</v>
      </c>
      <c r="I164" s="145">
        <f>構成メンバー名簿入力!D170</f>
        <v>0</v>
      </c>
      <c r="J164" s="145">
        <f>構成メンバー名簿入力!E170</f>
        <v>0</v>
      </c>
    </row>
    <row r="165" spans="7:10">
      <c r="G165" s="135">
        <v>149</v>
      </c>
      <c r="H165" s="141">
        <f>構成メンバー名簿入力!C171</f>
        <v>0</v>
      </c>
      <c r="I165" s="145">
        <f>構成メンバー名簿入力!D171</f>
        <v>0</v>
      </c>
      <c r="J165" s="145">
        <f>構成メンバー名簿入力!E171</f>
        <v>0</v>
      </c>
    </row>
    <row r="166" spans="7:10">
      <c r="G166" s="135">
        <v>150</v>
      </c>
      <c r="H166" s="141">
        <f>構成メンバー名簿入力!C172</f>
        <v>0</v>
      </c>
      <c r="I166" s="145">
        <f>構成メンバー名簿入力!D172</f>
        <v>0</v>
      </c>
      <c r="J166" s="145">
        <f>構成メンバー名簿入力!E172</f>
        <v>0</v>
      </c>
    </row>
    <row r="167" spans="7:10">
      <c r="G167" s="135">
        <v>151</v>
      </c>
      <c r="H167" s="141">
        <f>構成メンバー名簿入力!C173</f>
        <v>0</v>
      </c>
      <c r="I167" s="145">
        <f>構成メンバー名簿入力!D173</f>
        <v>0</v>
      </c>
      <c r="J167" s="145">
        <f>構成メンバー名簿入力!E173</f>
        <v>0</v>
      </c>
    </row>
    <row r="168" spans="7:10">
      <c r="G168" s="135">
        <v>152</v>
      </c>
      <c r="H168" s="141">
        <f>構成メンバー名簿入力!C174</f>
        <v>0</v>
      </c>
      <c r="I168" s="145">
        <f>構成メンバー名簿入力!D174</f>
        <v>0</v>
      </c>
      <c r="J168" s="145">
        <f>構成メンバー名簿入力!E174</f>
        <v>0</v>
      </c>
    </row>
    <row r="169" spans="7:10">
      <c r="G169" s="135">
        <v>153</v>
      </c>
      <c r="H169" s="141">
        <f>構成メンバー名簿入力!C175</f>
        <v>0</v>
      </c>
      <c r="I169" s="145">
        <f>構成メンバー名簿入力!D175</f>
        <v>0</v>
      </c>
      <c r="J169" s="145">
        <f>構成メンバー名簿入力!E175</f>
        <v>0</v>
      </c>
    </row>
    <row r="170" spans="7:10">
      <c r="G170" s="135">
        <v>154</v>
      </c>
      <c r="H170" s="141">
        <f>構成メンバー名簿入力!C176</f>
        <v>0</v>
      </c>
      <c r="I170" s="145">
        <f>構成メンバー名簿入力!D176</f>
        <v>0</v>
      </c>
      <c r="J170" s="145">
        <f>構成メンバー名簿入力!E176</f>
        <v>0</v>
      </c>
    </row>
    <row r="171" spans="7:10">
      <c r="G171" s="135">
        <v>155</v>
      </c>
      <c r="H171" s="141">
        <f>構成メンバー名簿入力!C177</f>
        <v>0</v>
      </c>
      <c r="I171" s="145">
        <f>構成メンバー名簿入力!D177</f>
        <v>0</v>
      </c>
      <c r="J171" s="145">
        <f>構成メンバー名簿入力!E177</f>
        <v>0</v>
      </c>
    </row>
    <row r="172" spans="7:10">
      <c r="G172" s="135">
        <v>156</v>
      </c>
      <c r="H172" s="141">
        <f>構成メンバー名簿入力!C178</f>
        <v>0</v>
      </c>
      <c r="I172" s="145">
        <f>構成メンバー名簿入力!D178</f>
        <v>0</v>
      </c>
      <c r="J172" s="145">
        <f>構成メンバー名簿入力!E178</f>
        <v>0</v>
      </c>
    </row>
    <row r="173" spans="7:10">
      <c r="G173" s="135">
        <v>157</v>
      </c>
      <c r="H173" s="141">
        <f>構成メンバー名簿入力!C179</f>
        <v>0</v>
      </c>
      <c r="I173" s="145">
        <f>構成メンバー名簿入力!D179</f>
        <v>0</v>
      </c>
      <c r="J173" s="145">
        <f>構成メンバー名簿入力!E179</f>
        <v>0</v>
      </c>
    </row>
    <row r="174" spans="7:10">
      <c r="G174" s="135">
        <v>158</v>
      </c>
      <c r="H174" s="141">
        <f>構成メンバー名簿入力!C180</f>
        <v>0</v>
      </c>
      <c r="I174" s="145">
        <f>構成メンバー名簿入力!D180</f>
        <v>0</v>
      </c>
      <c r="J174" s="145">
        <f>構成メンバー名簿入力!E180</f>
        <v>0</v>
      </c>
    </row>
    <row r="175" spans="7:10">
      <c r="G175" s="135">
        <v>159</v>
      </c>
      <c r="H175" s="141">
        <f>構成メンバー名簿入力!C181</f>
        <v>0</v>
      </c>
      <c r="I175" s="145">
        <f>構成メンバー名簿入力!D181</f>
        <v>0</v>
      </c>
      <c r="J175" s="145">
        <f>構成メンバー名簿入力!E181</f>
        <v>0</v>
      </c>
    </row>
    <row r="176" spans="7:10">
      <c r="G176" s="135">
        <v>160</v>
      </c>
      <c r="H176" s="141">
        <f>構成メンバー名簿入力!C182</f>
        <v>0</v>
      </c>
      <c r="I176" s="145">
        <f>構成メンバー名簿入力!D182</f>
        <v>0</v>
      </c>
      <c r="J176" s="145">
        <f>構成メンバー名簿入力!E182</f>
        <v>0</v>
      </c>
    </row>
    <row r="177" spans="7:10">
      <c r="G177" s="135">
        <v>161</v>
      </c>
      <c r="H177" s="141">
        <f>構成メンバー名簿入力!C183</f>
        <v>0</v>
      </c>
      <c r="I177" s="145">
        <f>構成メンバー名簿入力!D183</f>
        <v>0</v>
      </c>
      <c r="J177" s="145">
        <f>構成メンバー名簿入力!E183</f>
        <v>0</v>
      </c>
    </row>
    <row r="178" spans="7:10">
      <c r="G178" s="135">
        <v>162</v>
      </c>
      <c r="H178" s="141">
        <f>構成メンバー名簿入力!C184</f>
        <v>0</v>
      </c>
      <c r="I178" s="145">
        <f>構成メンバー名簿入力!D184</f>
        <v>0</v>
      </c>
      <c r="J178" s="145">
        <f>構成メンバー名簿入力!E184</f>
        <v>0</v>
      </c>
    </row>
    <row r="179" spans="7:10">
      <c r="G179" s="135">
        <v>163</v>
      </c>
      <c r="H179" s="141">
        <f>構成メンバー名簿入力!C185</f>
        <v>0</v>
      </c>
      <c r="I179" s="145">
        <f>構成メンバー名簿入力!D185</f>
        <v>0</v>
      </c>
      <c r="J179" s="145">
        <f>構成メンバー名簿入力!E185</f>
        <v>0</v>
      </c>
    </row>
    <row r="180" spans="7:10">
      <c r="G180" s="135">
        <v>164</v>
      </c>
      <c r="H180" s="141">
        <f>構成メンバー名簿入力!C186</f>
        <v>0</v>
      </c>
      <c r="I180" s="145">
        <f>構成メンバー名簿入力!D186</f>
        <v>0</v>
      </c>
      <c r="J180" s="145">
        <f>構成メンバー名簿入力!E186</f>
        <v>0</v>
      </c>
    </row>
    <row r="181" spans="7:10">
      <c r="G181" s="135">
        <v>165</v>
      </c>
      <c r="H181" s="141">
        <f>構成メンバー名簿入力!C187</f>
        <v>0</v>
      </c>
      <c r="I181" s="145">
        <f>構成メンバー名簿入力!D187</f>
        <v>0</v>
      </c>
      <c r="J181" s="145">
        <f>構成メンバー名簿入力!E187</f>
        <v>0</v>
      </c>
    </row>
    <row r="182" spans="7:10">
      <c r="G182" s="135">
        <v>166</v>
      </c>
      <c r="H182" s="141">
        <f>構成メンバー名簿入力!C188</f>
        <v>0</v>
      </c>
      <c r="I182" s="145">
        <f>構成メンバー名簿入力!D188</f>
        <v>0</v>
      </c>
      <c r="J182" s="145">
        <f>構成メンバー名簿入力!E188</f>
        <v>0</v>
      </c>
    </row>
    <row r="183" spans="7:10">
      <c r="G183" s="135">
        <v>167</v>
      </c>
      <c r="H183" s="141">
        <f>構成メンバー名簿入力!C189</f>
        <v>0</v>
      </c>
      <c r="I183" s="145">
        <f>構成メンバー名簿入力!D189</f>
        <v>0</v>
      </c>
      <c r="J183" s="145">
        <f>構成メンバー名簿入力!E189</f>
        <v>0</v>
      </c>
    </row>
    <row r="184" spans="7:10">
      <c r="G184" s="135">
        <v>168</v>
      </c>
      <c r="H184" s="141">
        <f>構成メンバー名簿入力!C190</f>
        <v>0</v>
      </c>
      <c r="I184" s="145">
        <f>構成メンバー名簿入力!D190</f>
        <v>0</v>
      </c>
      <c r="J184" s="145">
        <f>構成メンバー名簿入力!E190</f>
        <v>0</v>
      </c>
    </row>
    <row r="185" spans="7:10">
      <c r="G185" s="135">
        <v>169</v>
      </c>
      <c r="H185" s="141">
        <f>構成メンバー名簿入力!C191</f>
        <v>0</v>
      </c>
      <c r="I185" s="145">
        <f>構成メンバー名簿入力!D191</f>
        <v>0</v>
      </c>
      <c r="J185" s="145">
        <f>構成メンバー名簿入力!E191</f>
        <v>0</v>
      </c>
    </row>
    <row r="186" spans="7:10">
      <c r="G186" s="135">
        <v>170</v>
      </c>
      <c r="H186" s="141">
        <f>構成メンバー名簿入力!C192</f>
        <v>0</v>
      </c>
      <c r="I186" s="145">
        <f>構成メンバー名簿入力!D192</f>
        <v>0</v>
      </c>
      <c r="J186" s="145">
        <f>構成メンバー名簿入力!E192</f>
        <v>0</v>
      </c>
    </row>
    <row r="187" spans="7:10">
      <c r="G187" s="135">
        <v>171</v>
      </c>
      <c r="H187" s="141">
        <f>構成メンバー名簿入力!C193</f>
        <v>0</v>
      </c>
      <c r="I187" s="145">
        <f>構成メンバー名簿入力!D193</f>
        <v>0</v>
      </c>
      <c r="J187" s="145">
        <f>構成メンバー名簿入力!E193</f>
        <v>0</v>
      </c>
    </row>
    <row r="188" spans="7:10">
      <c r="G188" s="135">
        <v>172</v>
      </c>
      <c r="H188" s="141">
        <f>構成メンバー名簿入力!C194</f>
        <v>0</v>
      </c>
      <c r="I188" s="145">
        <f>構成メンバー名簿入力!D194</f>
        <v>0</v>
      </c>
      <c r="J188" s="145">
        <f>構成メンバー名簿入力!E194</f>
        <v>0</v>
      </c>
    </row>
    <row r="189" spans="7:10">
      <c r="G189" s="135">
        <v>173</v>
      </c>
      <c r="H189" s="141">
        <f>構成メンバー名簿入力!C195</f>
        <v>0</v>
      </c>
      <c r="I189" s="145">
        <f>構成メンバー名簿入力!D195</f>
        <v>0</v>
      </c>
      <c r="J189" s="145">
        <f>構成メンバー名簿入力!E195</f>
        <v>0</v>
      </c>
    </row>
    <row r="190" spans="7:10">
      <c r="G190" s="135">
        <v>174</v>
      </c>
      <c r="H190" s="141">
        <f>構成メンバー名簿入力!C196</f>
        <v>0</v>
      </c>
      <c r="I190" s="145">
        <f>構成メンバー名簿入力!D196</f>
        <v>0</v>
      </c>
      <c r="J190" s="145">
        <f>構成メンバー名簿入力!E196</f>
        <v>0</v>
      </c>
    </row>
    <row r="191" spans="7:10">
      <c r="G191" s="135">
        <v>175</v>
      </c>
      <c r="H191" s="141">
        <f>構成メンバー名簿入力!C197</f>
        <v>0</v>
      </c>
      <c r="I191" s="145">
        <f>構成メンバー名簿入力!D197</f>
        <v>0</v>
      </c>
      <c r="J191" s="145">
        <f>構成メンバー名簿入力!E197</f>
        <v>0</v>
      </c>
    </row>
    <row r="192" spans="7:10">
      <c r="G192" s="135">
        <v>176</v>
      </c>
      <c r="H192" s="141">
        <f>構成メンバー名簿入力!C198</f>
        <v>0</v>
      </c>
      <c r="I192" s="145">
        <f>構成メンバー名簿入力!D198</f>
        <v>0</v>
      </c>
      <c r="J192" s="145">
        <f>構成メンバー名簿入力!E198</f>
        <v>0</v>
      </c>
    </row>
    <row r="193" spans="7:10">
      <c r="G193" s="135">
        <v>177</v>
      </c>
      <c r="H193" s="141">
        <f>構成メンバー名簿入力!C199</f>
        <v>0</v>
      </c>
      <c r="I193" s="145">
        <f>構成メンバー名簿入力!D199</f>
        <v>0</v>
      </c>
      <c r="J193" s="145">
        <f>構成メンバー名簿入力!E199</f>
        <v>0</v>
      </c>
    </row>
    <row r="194" spans="7:10">
      <c r="G194" s="135">
        <v>178</v>
      </c>
      <c r="H194" s="141">
        <f>構成メンバー名簿入力!C200</f>
        <v>0</v>
      </c>
      <c r="I194" s="145">
        <f>構成メンバー名簿入力!D200</f>
        <v>0</v>
      </c>
      <c r="J194" s="145">
        <f>構成メンバー名簿入力!E200</f>
        <v>0</v>
      </c>
    </row>
    <row r="195" spans="7:10">
      <c r="G195" s="135">
        <v>179</v>
      </c>
      <c r="H195" s="141">
        <f>構成メンバー名簿入力!C201</f>
        <v>0</v>
      </c>
      <c r="I195" s="145">
        <f>構成メンバー名簿入力!D201</f>
        <v>0</v>
      </c>
      <c r="J195" s="145">
        <f>構成メンバー名簿入力!E201</f>
        <v>0</v>
      </c>
    </row>
    <row r="196" spans="7:10">
      <c r="G196" s="135">
        <v>180</v>
      </c>
      <c r="H196" s="141">
        <f>構成メンバー名簿入力!C202</f>
        <v>0</v>
      </c>
      <c r="I196" s="145">
        <f>構成メンバー名簿入力!D202</f>
        <v>0</v>
      </c>
      <c r="J196" s="145">
        <f>構成メンバー名簿入力!E202</f>
        <v>0</v>
      </c>
    </row>
    <row r="197" spans="7:10">
      <c r="G197" s="135">
        <v>181</v>
      </c>
      <c r="H197" s="141">
        <f>構成メンバー名簿入力!C203</f>
        <v>0</v>
      </c>
      <c r="I197" s="145">
        <f>構成メンバー名簿入力!D203</f>
        <v>0</v>
      </c>
      <c r="J197" s="145">
        <f>構成メンバー名簿入力!E203</f>
        <v>0</v>
      </c>
    </row>
    <row r="198" spans="7:10">
      <c r="G198" s="135">
        <v>182</v>
      </c>
      <c r="H198" s="141">
        <f>構成メンバー名簿入力!C204</f>
        <v>0</v>
      </c>
      <c r="I198" s="145">
        <f>構成メンバー名簿入力!D204</f>
        <v>0</v>
      </c>
      <c r="J198" s="145">
        <f>構成メンバー名簿入力!E204</f>
        <v>0</v>
      </c>
    </row>
    <row r="199" spans="7:10">
      <c r="G199" s="135">
        <v>183</v>
      </c>
      <c r="H199" s="141">
        <f>構成メンバー名簿入力!C205</f>
        <v>0</v>
      </c>
      <c r="I199" s="145">
        <f>構成メンバー名簿入力!D205</f>
        <v>0</v>
      </c>
      <c r="J199" s="145">
        <f>構成メンバー名簿入力!E205</f>
        <v>0</v>
      </c>
    </row>
    <row r="200" spans="7:10">
      <c r="G200" s="135">
        <v>184</v>
      </c>
      <c r="H200" s="141">
        <f>構成メンバー名簿入力!C206</f>
        <v>0</v>
      </c>
      <c r="I200" s="145">
        <f>構成メンバー名簿入力!D206</f>
        <v>0</v>
      </c>
      <c r="J200" s="145">
        <f>構成メンバー名簿入力!E206</f>
        <v>0</v>
      </c>
    </row>
    <row r="201" spans="7:10">
      <c r="G201" s="135">
        <v>185</v>
      </c>
      <c r="H201" s="141">
        <f>構成メンバー名簿入力!C207</f>
        <v>0</v>
      </c>
      <c r="I201" s="145">
        <f>構成メンバー名簿入力!D207</f>
        <v>0</v>
      </c>
      <c r="J201" s="145">
        <f>構成メンバー名簿入力!E207</f>
        <v>0</v>
      </c>
    </row>
    <row r="202" spans="7:10">
      <c r="G202" s="135">
        <v>186</v>
      </c>
      <c r="H202" s="141">
        <f>構成メンバー名簿入力!C208</f>
        <v>0</v>
      </c>
      <c r="I202" s="145">
        <f>構成メンバー名簿入力!D208</f>
        <v>0</v>
      </c>
      <c r="J202" s="145">
        <f>構成メンバー名簿入力!E208</f>
        <v>0</v>
      </c>
    </row>
    <row r="203" spans="7:10">
      <c r="G203" s="135">
        <v>187</v>
      </c>
      <c r="H203" s="141">
        <f>構成メンバー名簿入力!C209</f>
        <v>0</v>
      </c>
      <c r="I203" s="145">
        <f>構成メンバー名簿入力!D209</f>
        <v>0</v>
      </c>
      <c r="J203" s="145">
        <f>構成メンバー名簿入力!E209</f>
        <v>0</v>
      </c>
    </row>
    <row r="204" spans="7:10">
      <c r="G204" s="135">
        <v>188</v>
      </c>
      <c r="H204" s="141">
        <f>構成メンバー名簿入力!C210</f>
        <v>0</v>
      </c>
      <c r="I204" s="145">
        <f>構成メンバー名簿入力!D210</f>
        <v>0</v>
      </c>
      <c r="J204" s="145">
        <f>構成メンバー名簿入力!E210</f>
        <v>0</v>
      </c>
    </row>
    <row r="205" spans="7:10">
      <c r="G205" s="135">
        <v>189</v>
      </c>
      <c r="H205" s="141">
        <f>構成メンバー名簿入力!C211</f>
        <v>0</v>
      </c>
      <c r="I205" s="145">
        <f>構成メンバー名簿入力!D211</f>
        <v>0</v>
      </c>
      <c r="J205" s="145">
        <f>構成メンバー名簿入力!E211</f>
        <v>0</v>
      </c>
    </row>
    <row r="206" spans="7:10">
      <c r="G206" s="135">
        <v>190</v>
      </c>
      <c r="H206" s="141">
        <f>構成メンバー名簿入力!C212</f>
        <v>0</v>
      </c>
      <c r="I206" s="145">
        <f>構成メンバー名簿入力!D212</f>
        <v>0</v>
      </c>
      <c r="J206" s="145">
        <f>構成メンバー名簿入力!E212</f>
        <v>0</v>
      </c>
    </row>
    <row r="207" spans="7:10">
      <c r="G207" s="135">
        <v>191</v>
      </c>
      <c r="H207" s="141">
        <f>構成メンバー名簿入力!C213</f>
        <v>0</v>
      </c>
      <c r="I207" s="145">
        <f>構成メンバー名簿入力!D213</f>
        <v>0</v>
      </c>
      <c r="J207" s="145">
        <f>構成メンバー名簿入力!E213</f>
        <v>0</v>
      </c>
    </row>
    <row r="208" spans="7:10">
      <c r="G208" s="135">
        <v>192</v>
      </c>
      <c r="H208" s="141">
        <f>構成メンバー名簿入力!C214</f>
        <v>0</v>
      </c>
      <c r="I208" s="145">
        <f>構成メンバー名簿入力!D214</f>
        <v>0</v>
      </c>
      <c r="J208" s="145">
        <f>構成メンバー名簿入力!E214</f>
        <v>0</v>
      </c>
    </row>
    <row r="209" spans="7:10">
      <c r="G209" s="135">
        <v>193</v>
      </c>
      <c r="H209" s="141">
        <f>構成メンバー名簿入力!C215</f>
        <v>0</v>
      </c>
      <c r="I209" s="145">
        <f>構成メンバー名簿入力!D215</f>
        <v>0</v>
      </c>
      <c r="J209" s="145">
        <f>構成メンバー名簿入力!E215</f>
        <v>0</v>
      </c>
    </row>
    <row r="210" spans="7:10">
      <c r="G210" s="135">
        <v>194</v>
      </c>
      <c r="H210" s="141">
        <f>構成メンバー名簿入力!C216</f>
        <v>0</v>
      </c>
      <c r="I210" s="145">
        <f>構成メンバー名簿入力!D216</f>
        <v>0</v>
      </c>
      <c r="J210" s="145">
        <f>構成メンバー名簿入力!E216</f>
        <v>0</v>
      </c>
    </row>
    <row r="211" spans="7:10">
      <c r="G211" s="135">
        <v>195</v>
      </c>
      <c r="H211" s="141">
        <f>構成メンバー名簿入力!C217</f>
        <v>0</v>
      </c>
      <c r="I211" s="145">
        <f>構成メンバー名簿入力!D217</f>
        <v>0</v>
      </c>
      <c r="J211" s="145">
        <f>構成メンバー名簿入力!E217</f>
        <v>0</v>
      </c>
    </row>
    <row r="212" spans="7:10">
      <c r="G212" s="135">
        <v>196</v>
      </c>
      <c r="H212" s="141">
        <f>構成メンバー名簿入力!C218</f>
        <v>0</v>
      </c>
      <c r="I212" s="145">
        <f>構成メンバー名簿入力!D218</f>
        <v>0</v>
      </c>
      <c r="J212" s="145">
        <f>構成メンバー名簿入力!E218</f>
        <v>0</v>
      </c>
    </row>
    <row r="213" spans="7:10">
      <c r="G213" s="135">
        <v>197</v>
      </c>
      <c r="H213" s="141">
        <f>構成メンバー名簿入力!C219</f>
        <v>0</v>
      </c>
      <c r="I213" s="145">
        <f>構成メンバー名簿入力!D219</f>
        <v>0</v>
      </c>
      <c r="J213" s="145">
        <f>構成メンバー名簿入力!E219</f>
        <v>0</v>
      </c>
    </row>
    <row r="214" spans="7:10">
      <c r="G214" s="135">
        <v>198</v>
      </c>
      <c r="H214" s="141">
        <f>構成メンバー名簿入力!C220</f>
        <v>0</v>
      </c>
      <c r="I214" s="145">
        <f>構成メンバー名簿入力!D220</f>
        <v>0</v>
      </c>
      <c r="J214" s="145">
        <f>構成メンバー名簿入力!E220</f>
        <v>0</v>
      </c>
    </row>
    <row r="215" spans="7:10">
      <c r="G215" s="135">
        <v>199</v>
      </c>
      <c r="H215" s="141">
        <f>構成メンバー名簿入力!C221</f>
        <v>0</v>
      </c>
      <c r="I215" s="145">
        <f>構成メンバー名簿入力!D221</f>
        <v>0</v>
      </c>
      <c r="J215" s="145">
        <f>構成メンバー名簿入力!E221</f>
        <v>0</v>
      </c>
    </row>
    <row r="216" spans="7:10">
      <c r="G216" s="135">
        <v>200</v>
      </c>
      <c r="H216" s="141">
        <f>構成メンバー名簿入力!C222</f>
        <v>0</v>
      </c>
      <c r="I216" s="145">
        <f>構成メンバー名簿入力!D222</f>
        <v>0</v>
      </c>
      <c r="J216" s="145">
        <f>構成メンバー名簿入力!E222</f>
        <v>0</v>
      </c>
    </row>
  </sheetData>
  <sheetProtection algorithmName="SHA-512" hashValue="lGr2E0x/Lu7clAlohjTi+ddjs5ZW4C3eSJ93fVIk1D0hEUbKljtNH/49nUecayKiwzHNLnd8tU6LkbHbHhvPbA==" saltValue="7cM/5kGXJE0YwItXhBEWgA==" spinCount="100000" sheet="1" objects="1" scenarios="1"/>
  <phoneticPr fontId="1"/>
  <conditionalFormatting sqref="G17:J17">
    <cfRule type="expression" dxfId="210" priority="233">
      <formula>$U$2&gt;=1</formula>
    </cfRule>
  </conditionalFormatting>
  <conditionalFormatting sqref="G18:J18">
    <cfRule type="expression" dxfId="209" priority="234">
      <formula>$U$2&gt;=2</formula>
    </cfRule>
  </conditionalFormatting>
  <conditionalFormatting sqref="G19:J20">
    <cfRule type="expression" dxfId="208" priority="232">
      <formula>$U$2&gt;=4</formula>
    </cfRule>
  </conditionalFormatting>
  <conditionalFormatting sqref="G21:J21">
    <cfRule type="expression" dxfId="207" priority="231">
      <formula>$U$2&gt;=5</formula>
    </cfRule>
  </conditionalFormatting>
  <conditionalFormatting sqref="G22:J22">
    <cfRule type="expression" dxfId="206" priority="230">
      <formula>$U$2&gt;=6</formula>
    </cfRule>
  </conditionalFormatting>
  <conditionalFormatting sqref="G23:J23">
    <cfRule type="expression" dxfId="205" priority="229">
      <formula>$U$2&gt;=7</formula>
    </cfRule>
  </conditionalFormatting>
  <conditionalFormatting sqref="G24:J24">
    <cfRule type="expression" dxfId="204" priority="228">
      <formula>$U$2&gt;=8</formula>
    </cfRule>
  </conditionalFormatting>
  <conditionalFormatting sqref="G25:J25">
    <cfRule type="expression" dxfId="203" priority="227">
      <formula>$U$2&gt;=9</formula>
    </cfRule>
  </conditionalFormatting>
  <conditionalFormatting sqref="G26:J26">
    <cfRule type="expression" dxfId="202" priority="226">
      <formula>$U$2&gt;=10</formula>
    </cfRule>
  </conditionalFormatting>
  <conditionalFormatting sqref="G27:J27">
    <cfRule type="expression" dxfId="201" priority="225">
      <formula>$U$2&gt;=11</formula>
    </cfRule>
  </conditionalFormatting>
  <conditionalFormatting sqref="G28:J28">
    <cfRule type="expression" dxfId="200" priority="224">
      <formula>$U$2&gt;=12</formula>
    </cfRule>
  </conditionalFormatting>
  <conditionalFormatting sqref="G29:J29">
    <cfRule type="expression" dxfId="199" priority="223">
      <formula>$U$2&gt;=13</formula>
    </cfRule>
  </conditionalFormatting>
  <conditionalFormatting sqref="G30:J30">
    <cfRule type="expression" dxfId="198" priority="222">
      <formula>$U$2&gt;=14</formula>
    </cfRule>
  </conditionalFormatting>
  <conditionalFormatting sqref="G31:J31">
    <cfRule type="expression" dxfId="197" priority="221">
      <formula>$U$2&gt;=15</formula>
    </cfRule>
  </conditionalFormatting>
  <conditionalFormatting sqref="G32:J32">
    <cfRule type="expression" dxfId="196" priority="220">
      <formula>$U$2&gt;=16</formula>
    </cfRule>
  </conditionalFormatting>
  <conditionalFormatting sqref="G33:J33">
    <cfRule type="expression" dxfId="195" priority="219">
      <formula>$U$2&gt;=17</formula>
    </cfRule>
  </conditionalFormatting>
  <conditionalFormatting sqref="G34:J34">
    <cfRule type="expression" dxfId="194" priority="218">
      <formula>$U$2&gt;=18</formula>
    </cfRule>
  </conditionalFormatting>
  <conditionalFormatting sqref="G35:J35">
    <cfRule type="expression" dxfId="193" priority="217">
      <formula>$U$2&gt;=19</formula>
    </cfRule>
  </conditionalFormatting>
  <conditionalFormatting sqref="G36:J36">
    <cfRule type="expression" dxfId="192" priority="216">
      <formula>$U$2&gt;=20</formula>
    </cfRule>
  </conditionalFormatting>
  <conditionalFormatting sqref="G37:J37">
    <cfRule type="expression" dxfId="191" priority="215">
      <formula>$U$2&gt;=21</formula>
    </cfRule>
  </conditionalFormatting>
  <conditionalFormatting sqref="G38:J38">
    <cfRule type="expression" dxfId="190" priority="214">
      <formula>$U$2&gt;=22</formula>
    </cfRule>
  </conditionalFormatting>
  <conditionalFormatting sqref="G39:J39">
    <cfRule type="expression" dxfId="189" priority="212">
      <formula>$U$2&gt;=23</formula>
    </cfRule>
  </conditionalFormatting>
  <conditionalFormatting sqref="G40:J40">
    <cfRule type="expression" dxfId="188" priority="211">
      <formula>$U$2&gt;=24</formula>
    </cfRule>
  </conditionalFormatting>
  <conditionalFormatting sqref="G41:J41">
    <cfRule type="expression" dxfId="187" priority="210">
      <formula>$U$2&gt;=25</formula>
    </cfRule>
  </conditionalFormatting>
  <conditionalFormatting sqref="G42:J42">
    <cfRule type="expression" dxfId="186" priority="209">
      <formula>$U$2&gt;=26</formula>
    </cfRule>
  </conditionalFormatting>
  <conditionalFormatting sqref="G43:J43">
    <cfRule type="expression" dxfId="185" priority="208">
      <formula>$U$2&gt;=27</formula>
    </cfRule>
  </conditionalFormatting>
  <conditionalFormatting sqref="G44:J44">
    <cfRule type="expression" dxfId="184" priority="207">
      <formula>$U$2&gt;=28</formula>
    </cfRule>
  </conditionalFormatting>
  <conditionalFormatting sqref="G45:J45">
    <cfRule type="expression" dxfId="183" priority="206">
      <formula>$U$2&gt;=29</formula>
    </cfRule>
  </conditionalFormatting>
  <conditionalFormatting sqref="G46:J46">
    <cfRule type="expression" dxfId="182" priority="205">
      <formula>$U$2&gt;=30</formula>
    </cfRule>
  </conditionalFormatting>
  <conditionalFormatting sqref="G47:J47">
    <cfRule type="expression" dxfId="181" priority="204">
      <formula>$U$2&gt;=31</formula>
    </cfRule>
  </conditionalFormatting>
  <conditionalFormatting sqref="G48:J48">
    <cfRule type="expression" dxfId="180" priority="203">
      <formula>$U$2&gt;=32</formula>
    </cfRule>
  </conditionalFormatting>
  <conditionalFormatting sqref="G49:J49">
    <cfRule type="expression" dxfId="179" priority="202">
      <formula>$U$2&gt;=33</formula>
    </cfRule>
  </conditionalFormatting>
  <conditionalFormatting sqref="G50:J50">
    <cfRule type="expression" dxfId="178" priority="201">
      <formula>$U$2&gt;=34</formula>
    </cfRule>
  </conditionalFormatting>
  <conditionalFormatting sqref="G51:J51">
    <cfRule type="expression" dxfId="177" priority="199">
      <formula>$U$2&gt;=35</formula>
    </cfRule>
  </conditionalFormatting>
  <conditionalFormatting sqref="G52:J52">
    <cfRule type="expression" dxfId="176" priority="198">
      <formula>$U$2&gt;=36</formula>
    </cfRule>
  </conditionalFormatting>
  <conditionalFormatting sqref="G53:J53">
    <cfRule type="expression" dxfId="175" priority="197">
      <formula>$U$2&gt;=37</formula>
    </cfRule>
  </conditionalFormatting>
  <conditionalFormatting sqref="G54:J54">
    <cfRule type="expression" dxfId="174" priority="196">
      <formula>$U$2&gt;=38</formula>
    </cfRule>
  </conditionalFormatting>
  <conditionalFormatting sqref="G55:J55">
    <cfRule type="expression" dxfId="173" priority="195">
      <formula>$U$2&gt;=39</formula>
    </cfRule>
  </conditionalFormatting>
  <conditionalFormatting sqref="G56:J56">
    <cfRule type="expression" dxfId="172" priority="194">
      <formula>$U$2&gt;=40</formula>
    </cfRule>
  </conditionalFormatting>
  <conditionalFormatting sqref="G57:J57">
    <cfRule type="expression" dxfId="171" priority="193">
      <formula>$U$2&gt;=41</formula>
    </cfRule>
  </conditionalFormatting>
  <conditionalFormatting sqref="G58:J58">
    <cfRule type="expression" dxfId="170" priority="192">
      <formula>$U$2&gt;=42</formula>
    </cfRule>
  </conditionalFormatting>
  <conditionalFormatting sqref="G59:J59">
    <cfRule type="expression" dxfId="169" priority="191">
      <formula>$U$2&gt;=43</formula>
    </cfRule>
  </conditionalFormatting>
  <conditionalFormatting sqref="G60:J60">
    <cfRule type="expression" dxfId="168" priority="190">
      <formula>$U$2&gt;=44</formula>
    </cfRule>
  </conditionalFormatting>
  <conditionalFormatting sqref="G61:J61">
    <cfRule type="expression" dxfId="167" priority="189">
      <formula>$U$2&gt;=45</formula>
    </cfRule>
  </conditionalFormatting>
  <conditionalFormatting sqref="G62:J62">
    <cfRule type="expression" dxfId="166" priority="188">
      <formula>$U$2&gt;=46</formula>
    </cfRule>
  </conditionalFormatting>
  <conditionalFormatting sqref="G63:J63">
    <cfRule type="expression" dxfId="165" priority="187">
      <formula>$U$2&gt;=47</formula>
    </cfRule>
  </conditionalFormatting>
  <conditionalFormatting sqref="G64:J64">
    <cfRule type="expression" dxfId="164" priority="186">
      <formula>$U$2&gt;=48</formula>
    </cfRule>
  </conditionalFormatting>
  <conditionalFormatting sqref="G65:J65">
    <cfRule type="expression" dxfId="163" priority="185">
      <formula>$U$2&gt;=49</formula>
    </cfRule>
  </conditionalFormatting>
  <conditionalFormatting sqref="G66:J66">
    <cfRule type="expression" dxfId="162" priority="184">
      <formula>$U$2&gt;=50</formula>
    </cfRule>
  </conditionalFormatting>
  <conditionalFormatting sqref="G67:J67">
    <cfRule type="expression" dxfId="161" priority="183">
      <formula>$U$2&gt;=51</formula>
    </cfRule>
  </conditionalFormatting>
  <conditionalFormatting sqref="G68:J68">
    <cfRule type="expression" dxfId="160" priority="182">
      <formula>$U$2&gt;=52</formula>
    </cfRule>
  </conditionalFormatting>
  <conditionalFormatting sqref="G69:J69">
    <cfRule type="expression" dxfId="159" priority="181">
      <formula>$U$2&gt;=53</formula>
    </cfRule>
  </conditionalFormatting>
  <conditionalFormatting sqref="G70:J70">
    <cfRule type="expression" dxfId="158" priority="180">
      <formula>$U$2&gt;=54</formula>
    </cfRule>
  </conditionalFormatting>
  <conditionalFormatting sqref="G71:J71">
    <cfRule type="expression" dxfId="157" priority="179">
      <formula>$U$2&gt;=55</formula>
    </cfRule>
  </conditionalFormatting>
  <conditionalFormatting sqref="G72:J72">
    <cfRule type="expression" dxfId="156" priority="178">
      <formula>$U$2&gt;=56</formula>
    </cfRule>
  </conditionalFormatting>
  <conditionalFormatting sqref="G73:J73">
    <cfRule type="expression" dxfId="155" priority="177">
      <formula>$U$2&gt;=57</formula>
    </cfRule>
  </conditionalFormatting>
  <conditionalFormatting sqref="G74:J74">
    <cfRule type="expression" dxfId="154" priority="176">
      <formula>$U$2&gt;=58</formula>
    </cfRule>
  </conditionalFormatting>
  <conditionalFormatting sqref="G75:J75">
    <cfRule type="expression" dxfId="153" priority="175">
      <formula>$U$2&gt;=59</formula>
    </cfRule>
  </conditionalFormatting>
  <conditionalFormatting sqref="G76:J76">
    <cfRule type="expression" dxfId="152" priority="174">
      <formula>$U$2&gt;=60</formula>
    </cfRule>
  </conditionalFormatting>
  <conditionalFormatting sqref="G77:J77">
    <cfRule type="expression" dxfId="151" priority="173">
      <formula>$U$2&gt;=61</formula>
    </cfRule>
  </conditionalFormatting>
  <conditionalFormatting sqref="G78:J78">
    <cfRule type="expression" dxfId="150" priority="172">
      <formula>$U$2&gt;=62</formula>
    </cfRule>
  </conditionalFormatting>
  <conditionalFormatting sqref="G79:J79">
    <cfRule type="expression" dxfId="149" priority="171">
      <formula>$U$2&gt;=63</formula>
    </cfRule>
  </conditionalFormatting>
  <conditionalFormatting sqref="G80:J80">
    <cfRule type="expression" dxfId="148" priority="170">
      <formula>$U$2&gt;=64</formula>
    </cfRule>
  </conditionalFormatting>
  <conditionalFormatting sqref="G81:J81">
    <cfRule type="expression" dxfId="147" priority="169">
      <formula>$U$2&gt;=65</formula>
    </cfRule>
  </conditionalFormatting>
  <conditionalFormatting sqref="G82:J82">
    <cfRule type="expression" dxfId="146" priority="168">
      <formula>$U$2&gt;=66</formula>
    </cfRule>
  </conditionalFormatting>
  <conditionalFormatting sqref="G83:J83">
    <cfRule type="expression" dxfId="145" priority="167">
      <formula>$U$2&gt;=67</formula>
    </cfRule>
  </conditionalFormatting>
  <conditionalFormatting sqref="G84:J84">
    <cfRule type="expression" dxfId="144" priority="166">
      <formula>$U$2&gt;=68</formula>
    </cfRule>
  </conditionalFormatting>
  <conditionalFormatting sqref="G85:J85">
    <cfRule type="expression" dxfId="143" priority="165">
      <formula>$U$2&gt;=69</formula>
    </cfRule>
  </conditionalFormatting>
  <conditionalFormatting sqref="G86:J86">
    <cfRule type="expression" dxfId="142" priority="164">
      <formula>$U$2&gt;=70</formula>
    </cfRule>
  </conditionalFormatting>
  <conditionalFormatting sqref="G87:J87">
    <cfRule type="expression" dxfId="141" priority="163">
      <formula>$U$2&gt;=71</formula>
    </cfRule>
  </conditionalFormatting>
  <conditionalFormatting sqref="G88:J88">
    <cfRule type="expression" dxfId="140" priority="162">
      <formula>$U$2&gt;=72</formula>
    </cfRule>
  </conditionalFormatting>
  <conditionalFormatting sqref="G89:J89">
    <cfRule type="expression" dxfId="139" priority="161">
      <formula>$U$2&gt;=73</formula>
    </cfRule>
  </conditionalFormatting>
  <conditionalFormatting sqref="G90:J90">
    <cfRule type="expression" dxfId="138" priority="160">
      <formula>$U$2&gt;=74</formula>
    </cfRule>
  </conditionalFormatting>
  <conditionalFormatting sqref="G91:J91">
    <cfRule type="expression" dxfId="137" priority="159">
      <formula>$U$2&gt;=75</formula>
    </cfRule>
  </conditionalFormatting>
  <conditionalFormatting sqref="G92:J92">
    <cfRule type="expression" dxfId="136" priority="158">
      <formula>$U$2&gt;=76</formula>
    </cfRule>
  </conditionalFormatting>
  <conditionalFormatting sqref="G93:J93">
    <cfRule type="expression" dxfId="135" priority="157">
      <formula>$U$2&gt;=77</formula>
    </cfRule>
  </conditionalFormatting>
  <conditionalFormatting sqref="G94:J94">
    <cfRule type="expression" dxfId="134" priority="156">
      <formula>$U$2&gt;=78</formula>
    </cfRule>
  </conditionalFormatting>
  <conditionalFormatting sqref="G95:J95">
    <cfRule type="expression" dxfId="133" priority="155">
      <formula>$U$2&gt;=79</formula>
    </cfRule>
  </conditionalFormatting>
  <conditionalFormatting sqref="G96:J96">
    <cfRule type="expression" dxfId="132" priority="154">
      <formula>$U$2&gt;=80</formula>
    </cfRule>
  </conditionalFormatting>
  <conditionalFormatting sqref="G97:J97">
    <cfRule type="expression" dxfId="131" priority="153">
      <formula>$U$2&gt;=81</formula>
    </cfRule>
  </conditionalFormatting>
  <conditionalFormatting sqref="G98:J98">
    <cfRule type="expression" dxfId="130" priority="152">
      <formula>$U$2&gt;=82</formula>
    </cfRule>
  </conditionalFormatting>
  <conditionalFormatting sqref="G99:J99">
    <cfRule type="expression" dxfId="129" priority="150">
      <formula>$U$2&gt;=83</formula>
    </cfRule>
  </conditionalFormatting>
  <conditionalFormatting sqref="G100:J100">
    <cfRule type="expression" dxfId="128" priority="149">
      <formula>$U$2&gt;=84</formula>
    </cfRule>
  </conditionalFormatting>
  <conditionalFormatting sqref="G101:J101">
    <cfRule type="expression" dxfId="127" priority="148">
      <formula>$U$2&gt;=85</formula>
    </cfRule>
  </conditionalFormatting>
  <conditionalFormatting sqref="G102:J102">
    <cfRule type="expression" dxfId="126" priority="147">
      <formula>$U$2&gt;=86</formula>
    </cfRule>
  </conditionalFormatting>
  <conditionalFormatting sqref="G103:J103">
    <cfRule type="expression" dxfId="125" priority="146">
      <formula>$U$2&gt;=87</formula>
    </cfRule>
  </conditionalFormatting>
  <conditionalFormatting sqref="G104:J104">
    <cfRule type="expression" dxfId="124" priority="145">
      <formula>$U$2&gt;=88</formula>
    </cfRule>
  </conditionalFormatting>
  <conditionalFormatting sqref="G105:J105">
    <cfRule type="expression" dxfId="123" priority="144">
      <formula>$U$2&gt;=89</formula>
    </cfRule>
  </conditionalFormatting>
  <conditionalFormatting sqref="G106:J106">
    <cfRule type="expression" dxfId="122" priority="143">
      <formula>$U$2&gt;=90</formula>
    </cfRule>
  </conditionalFormatting>
  <conditionalFormatting sqref="G107:J107">
    <cfRule type="expression" dxfId="121" priority="142">
      <formula>$U$2&gt;=91</formula>
    </cfRule>
  </conditionalFormatting>
  <conditionalFormatting sqref="G108:J108">
    <cfRule type="expression" dxfId="120" priority="141">
      <formula>$U$2&gt;=92</formula>
    </cfRule>
  </conditionalFormatting>
  <conditionalFormatting sqref="G109:J109">
    <cfRule type="expression" dxfId="119" priority="140">
      <formula>$U$2&gt;=93</formula>
    </cfRule>
  </conditionalFormatting>
  <conditionalFormatting sqref="G110:J110">
    <cfRule type="expression" dxfId="118" priority="139">
      <formula>$U$2&gt;=94</formula>
    </cfRule>
  </conditionalFormatting>
  <conditionalFormatting sqref="G111:J111">
    <cfRule type="expression" dxfId="117" priority="138">
      <formula>$U$2&gt;=95</formula>
    </cfRule>
  </conditionalFormatting>
  <conditionalFormatting sqref="G112:J112">
    <cfRule type="expression" dxfId="116" priority="137">
      <formula>$U$2&gt;=96</formula>
    </cfRule>
  </conditionalFormatting>
  <conditionalFormatting sqref="G113:J113">
    <cfRule type="expression" dxfId="115" priority="136">
      <formula>$U$2&gt;=97</formula>
    </cfRule>
  </conditionalFormatting>
  <conditionalFormatting sqref="G114:J114">
    <cfRule type="expression" dxfId="114" priority="135">
      <formula>$U$2&gt;=98</formula>
    </cfRule>
  </conditionalFormatting>
  <conditionalFormatting sqref="G115:J115">
    <cfRule type="expression" dxfId="113" priority="134">
      <formula>$U$2&gt;=99</formula>
    </cfRule>
  </conditionalFormatting>
  <conditionalFormatting sqref="G116:J116">
    <cfRule type="expression" dxfId="112" priority="132">
      <formula>$U$2&gt;=100</formula>
    </cfRule>
  </conditionalFormatting>
  <conditionalFormatting sqref="G117:J117">
    <cfRule type="expression" dxfId="111" priority="130">
      <formula>$U$2&gt;=101</formula>
    </cfRule>
  </conditionalFormatting>
  <conditionalFormatting sqref="G118:J118">
    <cfRule type="expression" dxfId="110" priority="129">
      <formula>$U$2&gt;=102</formula>
    </cfRule>
  </conditionalFormatting>
  <conditionalFormatting sqref="G119:J119">
    <cfRule type="expression" dxfId="109" priority="128">
      <formula>$U$2&gt;=103</formula>
    </cfRule>
  </conditionalFormatting>
  <conditionalFormatting sqref="G120:J120">
    <cfRule type="expression" dxfId="108" priority="127">
      <formula>$U$2&gt;=104</formula>
    </cfRule>
  </conditionalFormatting>
  <conditionalFormatting sqref="G121:J121">
    <cfRule type="expression" dxfId="107" priority="126">
      <formula>$U$2&gt;=105</formula>
    </cfRule>
  </conditionalFormatting>
  <conditionalFormatting sqref="G122:J122">
    <cfRule type="expression" dxfId="106" priority="125">
      <formula>$U$2&gt;=106</formula>
    </cfRule>
  </conditionalFormatting>
  <conditionalFormatting sqref="G123:J123">
    <cfRule type="expression" dxfId="105" priority="124">
      <formula>$U$2&gt;=107</formula>
    </cfRule>
  </conditionalFormatting>
  <conditionalFormatting sqref="G124:J124">
    <cfRule type="expression" dxfId="104" priority="123">
      <formula>$U$2&gt;=108</formula>
    </cfRule>
  </conditionalFormatting>
  <conditionalFormatting sqref="G125:J125">
    <cfRule type="expression" dxfId="103" priority="122">
      <formula>$U$2&gt;=109</formula>
    </cfRule>
  </conditionalFormatting>
  <conditionalFormatting sqref="G126:J126">
    <cfRule type="expression" dxfId="102" priority="121">
      <formula>$U$2&gt;=110</formula>
    </cfRule>
  </conditionalFormatting>
  <conditionalFormatting sqref="G127:J127">
    <cfRule type="expression" dxfId="101" priority="120">
      <formula>$U$2&gt;=111</formula>
    </cfRule>
  </conditionalFormatting>
  <conditionalFormatting sqref="G128:J128">
    <cfRule type="expression" dxfId="100" priority="119">
      <formula>$U$2&gt;=112</formula>
    </cfRule>
  </conditionalFormatting>
  <conditionalFormatting sqref="G129:J129">
    <cfRule type="expression" dxfId="99" priority="118">
      <formula>$U$2&gt;=113</formula>
    </cfRule>
  </conditionalFormatting>
  <conditionalFormatting sqref="G130:J130">
    <cfRule type="expression" dxfId="98" priority="117">
      <formula>$U$2&gt;=114</formula>
    </cfRule>
  </conditionalFormatting>
  <conditionalFormatting sqref="G131:J131">
    <cfRule type="expression" dxfId="97" priority="116">
      <formula>$U$2&gt;=115</formula>
    </cfRule>
  </conditionalFormatting>
  <conditionalFormatting sqref="G132:J132">
    <cfRule type="expression" dxfId="96" priority="115">
      <formula>$U$2&gt;=116</formula>
    </cfRule>
  </conditionalFormatting>
  <conditionalFormatting sqref="G133:J133">
    <cfRule type="expression" dxfId="95" priority="114">
      <formula>$U$2&gt;=117</formula>
    </cfRule>
  </conditionalFormatting>
  <conditionalFormatting sqref="G134:J134">
    <cfRule type="expression" dxfId="94" priority="113">
      <formula>$U$2&gt;=118</formula>
    </cfRule>
  </conditionalFormatting>
  <conditionalFormatting sqref="G135:J135">
    <cfRule type="expression" dxfId="93" priority="112">
      <formula>$U$2&gt;=119</formula>
    </cfRule>
  </conditionalFormatting>
  <conditionalFormatting sqref="G136:J136">
    <cfRule type="expression" dxfId="92" priority="111">
      <formula>$U$2&gt;=120</formula>
    </cfRule>
  </conditionalFormatting>
  <conditionalFormatting sqref="G137:J137">
    <cfRule type="expression" dxfId="91" priority="110">
      <formula>$U$2&gt;=121</formula>
    </cfRule>
  </conditionalFormatting>
  <conditionalFormatting sqref="G138:J138">
    <cfRule type="expression" dxfId="90" priority="109">
      <formula>$U$2&gt;=122</formula>
    </cfRule>
  </conditionalFormatting>
  <conditionalFormatting sqref="G139:J139">
    <cfRule type="expression" dxfId="89" priority="108">
      <formula>$U$2&gt;=123</formula>
    </cfRule>
  </conditionalFormatting>
  <conditionalFormatting sqref="G140:J140">
    <cfRule type="expression" dxfId="88" priority="107">
      <formula>$U$2&gt;=124</formula>
    </cfRule>
  </conditionalFormatting>
  <conditionalFormatting sqref="G141:J141">
    <cfRule type="expression" dxfId="87" priority="106">
      <formula>$U$2&gt;=125</formula>
    </cfRule>
  </conditionalFormatting>
  <conditionalFormatting sqref="G142:J142">
    <cfRule type="expression" dxfId="86" priority="105">
      <formula>$U$2&gt;=126</formula>
    </cfRule>
  </conditionalFormatting>
  <conditionalFormatting sqref="G143:J143">
    <cfRule type="expression" dxfId="85" priority="104">
      <formula>$U$2&gt;=127</formula>
    </cfRule>
  </conditionalFormatting>
  <conditionalFormatting sqref="G144:J144">
    <cfRule type="expression" dxfId="84" priority="103">
      <formula>$U$2&gt;=128</formula>
    </cfRule>
  </conditionalFormatting>
  <conditionalFormatting sqref="G145:J145">
    <cfRule type="expression" dxfId="83" priority="102">
      <formula>$U$2&gt;=129</formula>
    </cfRule>
  </conditionalFormatting>
  <conditionalFormatting sqref="G146:J146">
    <cfRule type="expression" dxfId="82" priority="101">
      <formula>$U$2&gt;=130</formula>
    </cfRule>
  </conditionalFormatting>
  <conditionalFormatting sqref="G147:J147">
    <cfRule type="expression" dxfId="81" priority="100">
      <formula>$U$2&gt;=131</formula>
    </cfRule>
  </conditionalFormatting>
  <conditionalFormatting sqref="G148:J148">
    <cfRule type="expression" dxfId="80" priority="99">
      <formula>$U$2&gt;=132</formula>
    </cfRule>
  </conditionalFormatting>
  <conditionalFormatting sqref="G149:J149">
    <cfRule type="expression" dxfId="79" priority="98">
      <formula>$U$2&gt;=133</formula>
    </cfRule>
  </conditionalFormatting>
  <conditionalFormatting sqref="G150:J150">
    <cfRule type="expression" dxfId="78" priority="97">
      <formula>$U$2&gt;=134</formula>
    </cfRule>
  </conditionalFormatting>
  <conditionalFormatting sqref="G151:J151">
    <cfRule type="expression" dxfId="77" priority="96">
      <formula>$U$2&gt;=135</formula>
    </cfRule>
  </conditionalFormatting>
  <conditionalFormatting sqref="G152:J152">
    <cfRule type="expression" dxfId="76" priority="95">
      <formula>$U$2&gt;=136</formula>
    </cfRule>
  </conditionalFormatting>
  <conditionalFormatting sqref="G153:J153">
    <cfRule type="expression" dxfId="75" priority="94">
      <formula>$U$2&gt;=137</formula>
    </cfRule>
  </conditionalFormatting>
  <conditionalFormatting sqref="G154:J154">
    <cfRule type="expression" dxfId="74" priority="93">
      <formula>$U$2&gt;=138</formula>
    </cfRule>
  </conditionalFormatting>
  <conditionalFormatting sqref="G155:J155">
    <cfRule type="expression" dxfId="73" priority="92">
      <formula>$U$2&gt;=139</formula>
    </cfRule>
  </conditionalFormatting>
  <conditionalFormatting sqref="G156:J156">
    <cfRule type="expression" dxfId="72" priority="91">
      <formula>$U$2&gt;=140</formula>
    </cfRule>
  </conditionalFormatting>
  <conditionalFormatting sqref="G157:J157">
    <cfRule type="expression" dxfId="71" priority="90">
      <formula>$U$2&gt;=141</formula>
    </cfRule>
  </conditionalFormatting>
  <conditionalFormatting sqref="G158:J158">
    <cfRule type="expression" dxfId="70" priority="89">
      <formula>$U$2&gt;=142</formula>
    </cfRule>
  </conditionalFormatting>
  <conditionalFormatting sqref="G159:J159">
    <cfRule type="expression" dxfId="69" priority="88">
      <formula>$U$2&gt;=143</formula>
    </cfRule>
  </conditionalFormatting>
  <conditionalFormatting sqref="G160:J160">
    <cfRule type="expression" dxfId="68" priority="87">
      <formula>$U$2&gt;=144</formula>
    </cfRule>
  </conditionalFormatting>
  <conditionalFormatting sqref="G161:J161">
    <cfRule type="expression" dxfId="67" priority="86">
      <formula>$U$2&gt;=145</formula>
    </cfRule>
  </conditionalFormatting>
  <conditionalFormatting sqref="G162:J162">
    <cfRule type="expression" dxfId="66" priority="85">
      <formula>$U$2&gt;=146</formula>
    </cfRule>
  </conditionalFormatting>
  <conditionalFormatting sqref="G163:J163">
    <cfRule type="expression" dxfId="65" priority="84">
      <formula>$U$2&gt;=147</formula>
    </cfRule>
  </conditionalFormatting>
  <conditionalFormatting sqref="G164:J164">
    <cfRule type="expression" dxfId="64" priority="83">
      <formula>$U$2&gt;=148</formula>
    </cfRule>
  </conditionalFormatting>
  <conditionalFormatting sqref="G165:J165">
    <cfRule type="expression" dxfId="63" priority="82">
      <formula>$U$2&gt;=149</formula>
    </cfRule>
  </conditionalFormatting>
  <conditionalFormatting sqref="G166:J166">
    <cfRule type="expression" dxfId="62" priority="81">
      <formula>$U$2&gt;=150</formula>
    </cfRule>
  </conditionalFormatting>
  <conditionalFormatting sqref="G167:J167">
    <cfRule type="expression" dxfId="61" priority="80">
      <formula>$U$2&gt;=151</formula>
    </cfRule>
  </conditionalFormatting>
  <conditionalFormatting sqref="G168:J168">
    <cfRule type="expression" dxfId="60" priority="79">
      <formula>$U$2&gt;=152</formula>
    </cfRule>
  </conditionalFormatting>
  <conditionalFormatting sqref="G169:J169">
    <cfRule type="expression" dxfId="59" priority="78">
      <formula>$U$2&gt;=153</formula>
    </cfRule>
  </conditionalFormatting>
  <conditionalFormatting sqref="G170:J170">
    <cfRule type="expression" dxfId="58" priority="77">
      <formula>$U$2&gt;=154</formula>
    </cfRule>
  </conditionalFormatting>
  <conditionalFormatting sqref="G171:J171">
    <cfRule type="expression" dxfId="57" priority="76">
      <formula>$U$2&gt;=155</formula>
    </cfRule>
  </conditionalFormatting>
  <conditionalFormatting sqref="G172:J172">
    <cfRule type="expression" dxfId="56" priority="75">
      <formula>$U$2&gt;=156</formula>
    </cfRule>
  </conditionalFormatting>
  <conditionalFormatting sqref="G173:J173">
    <cfRule type="expression" dxfId="55" priority="74">
      <formula>$U$2&gt;=157</formula>
    </cfRule>
  </conditionalFormatting>
  <conditionalFormatting sqref="G174:J174">
    <cfRule type="expression" dxfId="54" priority="73">
      <formula>$U$2&gt;=158</formula>
    </cfRule>
  </conditionalFormatting>
  <conditionalFormatting sqref="G175:J175">
    <cfRule type="expression" dxfId="53" priority="72">
      <formula>$U$2&gt;=159</formula>
    </cfRule>
  </conditionalFormatting>
  <conditionalFormatting sqref="G176:J176">
    <cfRule type="expression" dxfId="52" priority="71">
      <formula>$U$2&gt;=160</formula>
    </cfRule>
  </conditionalFormatting>
  <conditionalFormatting sqref="G177:J177">
    <cfRule type="expression" dxfId="51" priority="70">
      <formula>$U$2&gt;=161</formula>
    </cfRule>
  </conditionalFormatting>
  <conditionalFormatting sqref="G178:J178">
    <cfRule type="expression" dxfId="50" priority="69">
      <formula>$U$2&gt;=162</formula>
    </cfRule>
  </conditionalFormatting>
  <conditionalFormatting sqref="G179:J179">
    <cfRule type="expression" dxfId="49" priority="68">
      <formula>$U$2&gt;=163</formula>
    </cfRule>
  </conditionalFormatting>
  <conditionalFormatting sqref="G180:J180">
    <cfRule type="expression" dxfId="48" priority="67">
      <formula>$U$2&gt;=164</formula>
    </cfRule>
  </conditionalFormatting>
  <conditionalFormatting sqref="G181:J181">
    <cfRule type="expression" dxfId="47" priority="66">
      <formula>$U$2&gt;=165</formula>
    </cfRule>
  </conditionalFormatting>
  <conditionalFormatting sqref="G182:J182">
    <cfRule type="expression" dxfId="46" priority="65">
      <formula>$U$2&gt;=166</formula>
    </cfRule>
  </conditionalFormatting>
  <conditionalFormatting sqref="G183:J183">
    <cfRule type="expression" dxfId="45" priority="64">
      <formula>$U$2&gt;=167</formula>
    </cfRule>
  </conditionalFormatting>
  <conditionalFormatting sqref="G184:J184">
    <cfRule type="expression" dxfId="44" priority="63">
      <formula>$U$2&gt;=168</formula>
    </cfRule>
  </conditionalFormatting>
  <conditionalFormatting sqref="G185:J185">
    <cfRule type="expression" dxfId="43" priority="62">
      <formula>$U$2&gt;=169</formula>
    </cfRule>
  </conditionalFormatting>
  <conditionalFormatting sqref="G186:J186">
    <cfRule type="expression" dxfId="42" priority="61">
      <formula>$U$2&gt;=170</formula>
    </cfRule>
  </conditionalFormatting>
  <conditionalFormatting sqref="G187:J187">
    <cfRule type="expression" dxfId="41" priority="60">
      <formula>$U$2&gt;=171</formula>
    </cfRule>
  </conditionalFormatting>
  <conditionalFormatting sqref="G188:J188">
    <cfRule type="expression" dxfId="40" priority="59">
      <formula>$U$2&gt;=172</formula>
    </cfRule>
  </conditionalFormatting>
  <conditionalFormatting sqref="G189:J189">
    <cfRule type="expression" dxfId="39" priority="58">
      <formula>$U$2&gt;=173</formula>
    </cfRule>
  </conditionalFormatting>
  <conditionalFormatting sqref="G190:J190">
    <cfRule type="expression" dxfId="38" priority="57">
      <formula>$U$2&gt;=174</formula>
    </cfRule>
  </conditionalFormatting>
  <conditionalFormatting sqref="G191:J191">
    <cfRule type="expression" dxfId="37" priority="56">
      <formula>$U$2&gt;=175</formula>
    </cfRule>
  </conditionalFormatting>
  <conditionalFormatting sqref="G192:J192">
    <cfRule type="expression" dxfId="36" priority="55">
      <formula>$U$2&gt;=176</formula>
    </cfRule>
  </conditionalFormatting>
  <conditionalFormatting sqref="G193:J193">
    <cfRule type="expression" dxfId="35" priority="54">
      <formula>$U$2&gt;=177</formula>
    </cfRule>
  </conditionalFormatting>
  <conditionalFormatting sqref="G194:J194">
    <cfRule type="expression" dxfId="34" priority="53">
      <formula>$U$2&gt;=178</formula>
    </cfRule>
  </conditionalFormatting>
  <conditionalFormatting sqref="G195:J195">
    <cfRule type="expression" dxfId="33" priority="52">
      <formula>$U$2&gt;=179</formula>
    </cfRule>
  </conditionalFormatting>
  <conditionalFormatting sqref="G196:J196">
    <cfRule type="expression" dxfId="32" priority="51">
      <formula>$U$2&gt;=180</formula>
    </cfRule>
  </conditionalFormatting>
  <conditionalFormatting sqref="G197:J197">
    <cfRule type="expression" dxfId="31" priority="50">
      <formula>$U$2&gt;=181</formula>
    </cfRule>
  </conditionalFormatting>
  <conditionalFormatting sqref="G198:J198">
    <cfRule type="expression" dxfId="30" priority="49">
      <formula>$U$2&gt;=182</formula>
    </cfRule>
  </conditionalFormatting>
  <conditionalFormatting sqref="G199:J199">
    <cfRule type="expression" dxfId="29" priority="48">
      <formula>$U$2&gt;=183</formula>
    </cfRule>
  </conditionalFormatting>
  <conditionalFormatting sqref="G200:J200">
    <cfRule type="expression" dxfId="28" priority="47">
      <formula>$U$2&gt;=184</formula>
    </cfRule>
  </conditionalFormatting>
  <conditionalFormatting sqref="G201:J201">
    <cfRule type="expression" dxfId="27" priority="46">
      <formula>$U$2&gt;=185</formula>
    </cfRule>
  </conditionalFormatting>
  <conditionalFormatting sqref="G202:J202">
    <cfRule type="expression" dxfId="26" priority="45">
      <formula>$U$2&gt;=186</formula>
    </cfRule>
  </conditionalFormatting>
  <conditionalFormatting sqref="G203:J203">
    <cfRule type="expression" dxfId="25" priority="44">
      <formula>$U$2&gt;=187</formula>
    </cfRule>
  </conditionalFormatting>
  <conditionalFormatting sqref="G204:J204">
    <cfRule type="expression" dxfId="24" priority="43">
      <formula>$U$2&gt;=188</formula>
    </cfRule>
  </conditionalFormatting>
  <conditionalFormatting sqref="G205:J205">
    <cfRule type="expression" dxfId="23" priority="42">
      <formula>$U$2&gt;=189</formula>
    </cfRule>
  </conditionalFormatting>
  <conditionalFormatting sqref="G206:J206">
    <cfRule type="expression" dxfId="22" priority="41">
      <formula>$U$2&gt;=190</formula>
    </cfRule>
  </conditionalFormatting>
  <conditionalFormatting sqref="G207:J207">
    <cfRule type="expression" dxfId="21" priority="40">
      <formula>$U$2&gt;=191</formula>
    </cfRule>
  </conditionalFormatting>
  <conditionalFormatting sqref="G208:J208">
    <cfRule type="expression" dxfId="20" priority="39">
      <formula>$U$2&gt;=192</formula>
    </cfRule>
  </conditionalFormatting>
  <conditionalFormatting sqref="G209:J209">
    <cfRule type="expression" dxfId="19" priority="38">
      <formula>$U$2&gt;=193</formula>
    </cfRule>
  </conditionalFormatting>
  <conditionalFormatting sqref="G210:J210">
    <cfRule type="expression" dxfId="18" priority="37">
      <formula>$U$2&gt;=194</formula>
    </cfRule>
  </conditionalFormatting>
  <conditionalFormatting sqref="G211:J211">
    <cfRule type="expression" dxfId="17" priority="36">
      <formula>$U$2&gt;=195</formula>
    </cfRule>
  </conditionalFormatting>
  <conditionalFormatting sqref="G212:J212">
    <cfRule type="expression" dxfId="16" priority="35">
      <formula>$U$2&gt;=196</formula>
    </cfRule>
  </conditionalFormatting>
  <conditionalFormatting sqref="G213:J213">
    <cfRule type="expression" dxfId="15" priority="34">
      <formula>$U$2&gt;=197</formula>
    </cfRule>
  </conditionalFormatting>
  <conditionalFormatting sqref="G214:J214">
    <cfRule type="expression" dxfId="14" priority="33">
      <formula>$U$2&gt;=198</formula>
    </cfRule>
  </conditionalFormatting>
  <conditionalFormatting sqref="G215:J215">
    <cfRule type="expression" dxfId="13" priority="32">
      <formula>$U$2&gt;=199</formula>
    </cfRule>
  </conditionalFormatting>
  <conditionalFormatting sqref="G216:J216">
    <cfRule type="expression" dxfId="12" priority="31">
      <formula>$U$2&gt;=200</formula>
    </cfRule>
  </conditionalFormatting>
  <conditionalFormatting sqref="I8:K10 H11:K11 K12:K30">
    <cfRule type="expression" dxfId="11" priority="247">
      <formula>H8&lt;&gt;""</formula>
    </cfRule>
  </conditionalFormatting>
  <conditionalFormatting sqref="L17:N17">
    <cfRule type="expression" dxfId="10" priority="248">
      <formula>#REF!&gt;=1</formula>
    </cfRule>
  </conditionalFormatting>
  <conditionalFormatting sqref="L18:N18">
    <cfRule type="expression" dxfId="9" priority="249">
      <formula>#REF!&gt;=2</formula>
    </cfRule>
  </conditionalFormatting>
  <conditionalFormatting sqref="L19:N19">
    <cfRule type="expression" dxfId="8" priority="250">
      <formula>#REF!&gt;=3</formula>
    </cfRule>
  </conditionalFormatting>
  <conditionalFormatting sqref="L20:N20">
    <cfRule type="expression" dxfId="7" priority="251">
      <formula>#REF!&gt;=4</formula>
    </cfRule>
  </conditionalFormatting>
  <conditionalFormatting sqref="L21:N21">
    <cfRule type="expression" dxfId="6" priority="252">
      <formula>#REF!&gt;=5</formula>
    </cfRule>
  </conditionalFormatting>
  <conditionalFormatting sqref="L22:N22">
    <cfRule type="expression" dxfId="5" priority="253">
      <formula>#REF!&gt;=6</formula>
    </cfRule>
  </conditionalFormatting>
  <conditionalFormatting sqref="L23:N23">
    <cfRule type="expression" dxfId="4" priority="254">
      <formula>#REF!&gt;=7</formula>
    </cfRule>
  </conditionalFormatting>
  <conditionalFormatting sqref="L24:N24">
    <cfRule type="expression" dxfId="3" priority="255">
      <formula>#REF!&gt;=8</formula>
    </cfRule>
  </conditionalFormatting>
  <conditionalFormatting sqref="L25:N25">
    <cfRule type="expression" dxfId="2" priority="256">
      <formula>#REF!&gt;=9</formula>
    </cfRule>
  </conditionalFormatting>
  <conditionalFormatting sqref="L26:N26">
    <cfRule type="expression" dxfId="1" priority="257">
      <formula>#REF!&gt;=10</formula>
    </cfRule>
  </conditionalFormatting>
  <conditionalFormatting sqref="N17">
    <cfRule type="expression" dxfId="0" priority="18">
      <formula>$U$2&gt;=1</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225"/>
  <sheetViews>
    <sheetView showGridLines="0" workbookViewId="0">
      <selection activeCell="N16" sqref="N16"/>
    </sheetView>
  </sheetViews>
  <sheetFormatPr defaultColWidth="5.44140625" defaultRowHeight="13.2"/>
  <cols>
    <col min="1" max="1" width="18.21875" customWidth="1"/>
    <col min="3" max="3" width="17.6640625" customWidth="1"/>
    <col min="5" max="5" width="6.77734375" customWidth="1"/>
    <col min="12" max="12" width="3.77734375" customWidth="1"/>
  </cols>
  <sheetData>
    <row r="1" spans="1:12" ht="19.5" customHeight="1">
      <c r="A1" s="8" t="s">
        <v>1</v>
      </c>
      <c r="B1" s="1"/>
      <c r="C1" s="1"/>
      <c r="D1" s="1"/>
      <c r="E1" s="1"/>
      <c r="F1" s="1"/>
      <c r="G1" s="20"/>
      <c r="H1" s="1"/>
      <c r="I1" s="1"/>
      <c r="J1" s="1"/>
      <c r="K1" s="1"/>
      <c r="L1" s="64" t="s">
        <v>648</v>
      </c>
    </row>
    <row r="3" spans="1:12" ht="16.2">
      <c r="A3" s="7" t="s">
        <v>60</v>
      </c>
      <c r="B3" s="2"/>
      <c r="C3" s="2"/>
      <c r="D3" s="2"/>
      <c r="E3" s="2"/>
      <c r="F3" s="2"/>
      <c r="G3" s="2"/>
      <c r="H3" s="2"/>
      <c r="I3" s="2"/>
      <c r="J3" s="2"/>
      <c r="K3" s="2"/>
      <c r="L3" s="2"/>
    </row>
    <row r="4" spans="1:12" ht="13.5" customHeight="1">
      <c r="A4" s="12"/>
      <c r="B4" s="3"/>
      <c r="C4" s="3"/>
      <c r="D4" s="3"/>
      <c r="E4" s="3"/>
      <c r="F4" s="3"/>
      <c r="G4" s="3"/>
      <c r="H4" s="3"/>
      <c r="I4" s="3"/>
      <c r="J4" s="3"/>
      <c r="K4" s="3"/>
      <c r="L4" s="3"/>
    </row>
    <row r="5" spans="1:12" ht="17.25" customHeight="1">
      <c r="A5" s="3" t="s">
        <v>61</v>
      </c>
      <c r="B5" s="17" t="s">
        <v>63</v>
      </c>
      <c r="C5" s="3"/>
      <c r="D5" s="3"/>
      <c r="E5" s="3"/>
      <c r="F5" s="3"/>
      <c r="G5" s="3"/>
      <c r="H5" s="3"/>
      <c r="I5" s="3"/>
      <c r="J5" s="3"/>
      <c r="K5" s="3"/>
      <c r="L5" s="3"/>
    </row>
    <row r="6" spans="1:12" ht="16.2">
      <c r="A6" s="12"/>
      <c r="B6" s="18" t="s">
        <v>64</v>
      </c>
      <c r="C6" s="3"/>
      <c r="D6" s="3"/>
      <c r="E6" s="3"/>
      <c r="F6" s="3"/>
      <c r="G6" s="3"/>
      <c r="H6" s="3"/>
      <c r="I6" s="3"/>
      <c r="J6" s="3"/>
      <c r="K6" s="3"/>
      <c r="L6" s="3"/>
    </row>
    <row r="7" spans="1:12" ht="16.2">
      <c r="A7" s="12"/>
      <c r="B7" s="18" t="s">
        <v>584</v>
      </c>
      <c r="C7" s="3"/>
      <c r="D7" s="3"/>
      <c r="E7" s="3"/>
      <c r="F7" s="3"/>
      <c r="G7" s="3"/>
      <c r="H7" s="3"/>
      <c r="I7" s="3"/>
      <c r="J7" s="3"/>
      <c r="K7" s="3"/>
      <c r="L7" s="3"/>
    </row>
    <row r="8" spans="1:12" ht="16.2">
      <c r="A8" s="12"/>
      <c r="B8" s="18" t="s">
        <v>65</v>
      </c>
      <c r="C8" s="3"/>
      <c r="D8" s="3"/>
      <c r="E8" s="3"/>
      <c r="F8" s="3"/>
      <c r="G8" s="3"/>
      <c r="H8" s="3"/>
      <c r="I8" s="3"/>
      <c r="J8" s="3"/>
      <c r="K8" s="3"/>
      <c r="L8" s="3"/>
    </row>
    <row r="9" spans="1:12" ht="16.2">
      <c r="A9" s="12"/>
      <c r="B9" s="18" t="s">
        <v>625</v>
      </c>
      <c r="C9" s="3"/>
      <c r="D9" s="3"/>
      <c r="E9" s="3"/>
      <c r="F9" s="3"/>
      <c r="G9" s="3"/>
      <c r="H9" s="3"/>
      <c r="I9" s="3"/>
      <c r="J9" s="3"/>
      <c r="K9" s="3"/>
      <c r="L9" s="3"/>
    </row>
    <row r="10" spans="1:12" ht="16.2">
      <c r="A10" s="12"/>
      <c r="B10" s="18" t="s">
        <v>626</v>
      </c>
      <c r="C10" s="3"/>
      <c r="D10" s="3"/>
      <c r="E10" s="3"/>
      <c r="F10" s="3"/>
      <c r="G10" s="3"/>
      <c r="H10" s="3"/>
      <c r="I10" s="3"/>
      <c r="J10" s="3"/>
      <c r="K10" s="3"/>
      <c r="L10" s="3"/>
    </row>
    <row r="11" spans="1:12" ht="7.95" customHeight="1">
      <c r="A11" s="12"/>
      <c r="B11" s="18"/>
      <c r="C11" s="3"/>
      <c r="D11" s="3"/>
      <c r="E11" s="3"/>
      <c r="F11" s="3"/>
      <c r="G11" s="3"/>
      <c r="H11" s="3"/>
      <c r="I11" s="3"/>
      <c r="J11" s="3"/>
      <c r="K11" s="3"/>
      <c r="L11" s="3"/>
    </row>
    <row r="12" spans="1:12">
      <c r="A12" s="3" t="s">
        <v>62</v>
      </c>
      <c r="B12" s="18" t="s">
        <v>66</v>
      </c>
      <c r="C12" s="3"/>
      <c r="D12" s="3"/>
      <c r="E12" s="3"/>
      <c r="F12" s="3"/>
      <c r="G12" s="3"/>
      <c r="H12" s="3"/>
      <c r="I12" s="3"/>
      <c r="J12" s="3"/>
      <c r="K12" s="3"/>
      <c r="L12" s="3"/>
    </row>
    <row r="13" spans="1:12" ht="16.2">
      <c r="A13" s="12"/>
      <c r="B13" s="18" t="s">
        <v>621</v>
      </c>
      <c r="C13" s="3"/>
      <c r="D13" s="3"/>
      <c r="E13" s="3"/>
      <c r="F13" s="3"/>
      <c r="G13" s="3"/>
      <c r="H13" s="3"/>
      <c r="I13" s="3"/>
      <c r="J13" s="3"/>
      <c r="K13" s="3"/>
      <c r="L13" s="3"/>
    </row>
    <row r="14" spans="1:12" ht="16.2">
      <c r="A14" s="12"/>
      <c r="B14" s="18" t="s">
        <v>70</v>
      </c>
      <c r="C14" s="3"/>
      <c r="D14" s="3"/>
      <c r="E14" s="3"/>
      <c r="F14" s="3"/>
      <c r="G14" s="3"/>
      <c r="H14" s="3"/>
      <c r="I14" s="3"/>
      <c r="J14" s="3"/>
      <c r="K14" s="3"/>
      <c r="L14" s="3"/>
    </row>
    <row r="15" spans="1:12" ht="16.2">
      <c r="A15" s="12"/>
      <c r="B15" s="18" t="s">
        <v>71</v>
      </c>
      <c r="C15" s="3"/>
      <c r="D15" s="3"/>
      <c r="E15" s="3"/>
      <c r="F15" s="3"/>
      <c r="G15" s="3"/>
      <c r="H15" s="3"/>
      <c r="I15" s="3"/>
      <c r="J15" s="3"/>
      <c r="K15" s="3"/>
      <c r="L15" s="3"/>
    </row>
    <row r="16" spans="1:12" ht="16.2" customHeight="1">
      <c r="A16" s="3"/>
      <c r="B16" s="18" t="s">
        <v>627</v>
      </c>
      <c r="C16" s="3"/>
      <c r="D16" s="3"/>
      <c r="E16" s="3"/>
      <c r="F16" s="3"/>
      <c r="G16" s="3"/>
      <c r="H16" s="3"/>
      <c r="I16" s="3"/>
      <c r="J16" s="3"/>
      <c r="K16" s="3"/>
      <c r="L16" s="3"/>
    </row>
    <row r="17" spans="1:12" ht="16.2" customHeight="1">
      <c r="A17" s="3"/>
      <c r="B17" s="18" t="s">
        <v>588</v>
      </c>
      <c r="C17" s="3"/>
      <c r="D17" s="3"/>
      <c r="E17" s="3"/>
      <c r="F17" s="3"/>
      <c r="G17" s="3"/>
      <c r="H17" s="3"/>
      <c r="I17" s="3"/>
      <c r="J17" s="3"/>
      <c r="K17" s="3"/>
      <c r="L17" s="3"/>
    </row>
    <row r="18" spans="1:12" ht="16.2" customHeight="1">
      <c r="A18" s="3"/>
      <c r="B18" s="18" t="s">
        <v>586</v>
      </c>
      <c r="C18" s="3"/>
      <c r="D18" s="3"/>
      <c r="E18" s="3"/>
      <c r="F18" s="3"/>
      <c r="G18" s="3"/>
      <c r="H18" s="3"/>
      <c r="I18" s="3"/>
      <c r="J18" s="3"/>
      <c r="K18" s="3"/>
      <c r="L18" s="3"/>
    </row>
    <row r="19" spans="1:12" ht="11.4" customHeight="1">
      <c r="A19" s="3"/>
      <c r="B19" s="18" t="s">
        <v>587</v>
      </c>
      <c r="C19" s="3"/>
      <c r="D19" s="3"/>
      <c r="E19" s="3"/>
      <c r="F19" s="3"/>
      <c r="G19" s="3"/>
      <c r="H19" s="3"/>
      <c r="I19" s="3"/>
      <c r="J19" s="3"/>
      <c r="K19" s="3"/>
      <c r="L19" s="3"/>
    </row>
    <row r="20" spans="1:12" ht="11.4" customHeight="1">
      <c r="A20" s="3"/>
      <c r="B20" s="18"/>
      <c r="C20" s="3"/>
      <c r="D20" s="3"/>
      <c r="E20" s="3"/>
      <c r="F20" s="3"/>
      <c r="G20" s="3"/>
      <c r="H20" s="3"/>
      <c r="I20" s="3"/>
      <c r="J20" s="3"/>
      <c r="K20" s="3"/>
      <c r="L20" s="3"/>
    </row>
    <row r="21" spans="1:12" ht="16.2" customHeight="1">
      <c r="A21" s="3"/>
      <c r="B21" s="18"/>
      <c r="C21" s="189" t="s">
        <v>5</v>
      </c>
      <c r="D21" s="29" t="s">
        <v>81</v>
      </c>
      <c r="E21" s="30" t="s">
        <v>3</v>
      </c>
      <c r="F21" s="3"/>
      <c r="G21" s="3"/>
      <c r="H21" s="3"/>
      <c r="I21" s="3"/>
      <c r="J21" s="3"/>
      <c r="K21" s="3"/>
      <c r="L21" s="3"/>
    </row>
    <row r="22" spans="1:12" ht="13.8" thickBot="1">
      <c r="A22" s="3"/>
      <c r="B22" s="3"/>
      <c r="C22" s="190" t="s">
        <v>73</v>
      </c>
      <c r="D22" s="23" t="s">
        <v>72</v>
      </c>
      <c r="E22" s="23" t="s">
        <v>82</v>
      </c>
      <c r="F22" s="3"/>
      <c r="G22" s="17" t="s">
        <v>75</v>
      </c>
      <c r="H22" s="3"/>
      <c r="I22" s="3"/>
      <c r="J22" s="3"/>
      <c r="K22" s="3"/>
      <c r="L22" s="3"/>
    </row>
    <row r="23" spans="1:12" ht="14.4" customHeight="1" thickBot="1">
      <c r="A23" s="3"/>
      <c r="B23" s="21">
        <v>1</v>
      </c>
      <c r="C23" s="191"/>
      <c r="D23" s="38"/>
      <c r="E23" s="38"/>
      <c r="F23" s="3"/>
      <c r="G23" s="35" t="s">
        <v>20</v>
      </c>
      <c r="H23" s="199">
        <f>C224</f>
        <v>0</v>
      </c>
      <c r="I23" s="200"/>
      <c r="J23" s="3" t="s">
        <v>215</v>
      </c>
      <c r="K23" s="3"/>
      <c r="L23" s="3"/>
    </row>
    <row r="24" spans="1:12" ht="14.4" customHeight="1">
      <c r="A24" s="3"/>
      <c r="B24" s="21">
        <v>2</v>
      </c>
      <c r="C24" s="191"/>
      <c r="D24" s="38"/>
      <c r="E24" s="38"/>
      <c r="F24" s="3"/>
      <c r="G24" s="3"/>
      <c r="H24" s="178" t="s">
        <v>576</v>
      </c>
      <c r="I24" s="3"/>
      <c r="J24" s="3"/>
      <c r="K24" s="3"/>
      <c r="L24" s="3"/>
    </row>
    <row r="25" spans="1:12" ht="14.4" customHeight="1">
      <c r="A25" s="3"/>
      <c r="B25" s="21">
        <v>3</v>
      </c>
      <c r="C25" s="191"/>
      <c r="D25" s="38"/>
      <c r="E25" s="38"/>
      <c r="F25" s="3"/>
      <c r="G25" s="3"/>
      <c r="H25" s="3"/>
      <c r="I25" s="3"/>
      <c r="J25" s="3"/>
      <c r="K25" s="3"/>
      <c r="L25" s="3"/>
    </row>
    <row r="26" spans="1:12" ht="14.4" customHeight="1">
      <c r="A26" s="3"/>
      <c r="B26" s="21">
        <v>4</v>
      </c>
      <c r="C26" s="191"/>
      <c r="D26" s="38"/>
      <c r="E26" s="38"/>
      <c r="F26" s="3"/>
      <c r="G26" s="3"/>
      <c r="H26" s="3"/>
      <c r="I26" s="3"/>
      <c r="J26" s="3"/>
      <c r="K26" s="3"/>
      <c r="L26" s="3"/>
    </row>
    <row r="27" spans="1:12" ht="14.4" customHeight="1">
      <c r="A27" s="3"/>
      <c r="B27" s="21">
        <v>5</v>
      </c>
      <c r="C27" s="191"/>
      <c r="D27" s="38"/>
      <c r="E27" s="38"/>
      <c r="F27" s="3"/>
      <c r="G27" s="3"/>
      <c r="H27" s="3"/>
      <c r="I27" s="3"/>
      <c r="J27" s="3"/>
      <c r="K27" s="3"/>
      <c r="L27" s="3"/>
    </row>
    <row r="28" spans="1:12" ht="14.4" customHeight="1">
      <c r="A28" s="3"/>
      <c r="B28" s="21">
        <v>6</v>
      </c>
      <c r="C28" s="191"/>
      <c r="D28" s="38"/>
      <c r="E28" s="38"/>
      <c r="F28" s="3"/>
      <c r="G28" s="3"/>
      <c r="H28" s="3"/>
      <c r="I28" s="3"/>
      <c r="J28" s="3"/>
      <c r="K28" s="3"/>
      <c r="L28" s="3"/>
    </row>
    <row r="29" spans="1:12" ht="14.4" customHeight="1">
      <c r="A29" s="3"/>
      <c r="B29" s="21">
        <v>7</v>
      </c>
      <c r="C29" s="191"/>
      <c r="D29" s="38"/>
      <c r="E29" s="38"/>
      <c r="F29" s="3"/>
      <c r="G29" s="3"/>
      <c r="H29" s="3"/>
      <c r="I29" s="3"/>
      <c r="J29" s="3"/>
      <c r="K29" s="3"/>
      <c r="L29" s="3"/>
    </row>
    <row r="30" spans="1:12" ht="14.4" customHeight="1">
      <c r="A30" s="3"/>
      <c r="B30" s="21">
        <v>8</v>
      </c>
      <c r="C30" s="191"/>
      <c r="D30" s="38"/>
      <c r="E30" s="38"/>
      <c r="F30" s="3"/>
      <c r="G30" s="3"/>
      <c r="H30" s="3"/>
      <c r="I30" s="3"/>
      <c r="J30" s="3"/>
      <c r="K30" s="3"/>
      <c r="L30" s="3"/>
    </row>
    <row r="31" spans="1:12" ht="14.4" customHeight="1">
      <c r="A31" s="3"/>
      <c r="B31" s="21">
        <v>9</v>
      </c>
      <c r="C31" s="191"/>
      <c r="D31" s="38"/>
      <c r="E31" s="38"/>
      <c r="F31" s="3"/>
      <c r="G31" s="3"/>
      <c r="H31" s="3"/>
      <c r="I31" s="3"/>
      <c r="J31" s="3"/>
      <c r="K31" s="3"/>
      <c r="L31" s="3"/>
    </row>
    <row r="32" spans="1:12" ht="14.4" customHeight="1">
      <c r="A32" s="3"/>
      <c r="B32" s="21">
        <v>10</v>
      </c>
      <c r="C32" s="191"/>
      <c r="D32" s="38"/>
      <c r="E32" s="38"/>
      <c r="F32" s="3"/>
      <c r="G32" s="3"/>
      <c r="H32" s="3"/>
      <c r="I32" s="3"/>
      <c r="J32" s="3"/>
      <c r="K32" s="3"/>
      <c r="L32" s="3"/>
    </row>
    <row r="33" spans="1:12" ht="14.4" customHeight="1">
      <c r="A33" s="3"/>
      <c r="B33" s="21">
        <v>11</v>
      </c>
      <c r="C33" s="191"/>
      <c r="D33" s="38"/>
      <c r="E33" s="38"/>
      <c r="F33" s="3"/>
      <c r="G33" s="3"/>
      <c r="H33" s="3"/>
      <c r="I33" s="3"/>
      <c r="J33" s="3"/>
      <c r="K33" s="3"/>
      <c r="L33" s="3"/>
    </row>
    <row r="34" spans="1:12" ht="14.4" customHeight="1">
      <c r="A34" s="3"/>
      <c r="B34" s="21">
        <v>12</v>
      </c>
      <c r="C34" s="191"/>
      <c r="D34" s="38"/>
      <c r="E34" s="38"/>
      <c r="F34" s="3"/>
      <c r="G34" s="3"/>
      <c r="H34" s="3"/>
      <c r="I34" s="3"/>
      <c r="J34" s="3"/>
      <c r="K34" s="3"/>
      <c r="L34" s="3"/>
    </row>
    <row r="35" spans="1:12" ht="14.4" customHeight="1">
      <c r="A35" s="3"/>
      <c r="B35" s="21">
        <v>13</v>
      </c>
      <c r="C35" s="191"/>
      <c r="D35" s="38"/>
      <c r="E35" s="38"/>
      <c r="F35" s="3"/>
      <c r="G35" s="3"/>
      <c r="H35" s="3"/>
      <c r="I35" s="3"/>
      <c r="J35" s="3"/>
      <c r="K35" s="3"/>
      <c r="L35" s="3"/>
    </row>
    <row r="36" spans="1:12" ht="14.4" customHeight="1">
      <c r="A36" s="3"/>
      <c r="B36" s="21">
        <v>14</v>
      </c>
      <c r="C36" s="191"/>
      <c r="D36" s="38"/>
      <c r="E36" s="38"/>
      <c r="F36" s="3"/>
      <c r="G36" s="3"/>
      <c r="H36" s="3"/>
      <c r="I36" s="3"/>
      <c r="J36" s="3"/>
      <c r="K36" s="3"/>
      <c r="L36" s="3"/>
    </row>
    <row r="37" spans="1:12" ht="14.4" customHeight="1">
      <c r="A37" s="3"/>
      <c r="B37" s="21">
        <v>15</v>
      </c>
      <c r="C37" s="191"/>
      <c r="D37" s="38"/>
      <c r="E37" s="38"/>
      <c r="F37" s="3"/>
      <c r="G37" s="3"/>
      <c r="H37" s="3"/>
      <c r="I37" s="3"/>
      <c r="J37" s="3"/>
      <c r="K37" s="3"/>
      <c r="L37" s="3"/>
    </row>
    <row r="38" spans="1:12" ht="14.4" customHeight="1">
      <c r="A38" s="3"/>
      <c r="B38" s="21">
        <v>16</v>
      </c>
      <c r="C38" s="191"/>
      <c r="D38" s="38"/>
      <c r="E38" s="38"/>
      <c r="F38" s="3"/>
      <c r="G38" s="3"/>
      <c r="H38" s="3"/>
      <c r="I38" s="3"/>
      <c r="J38" s="3"/>
      <c r="K38" s="3"/>
      <c r="L38" s="3"/>
    </row>
    <row r="39" spans="1:12" ht="14.4" customHeight="1">
      <c r="A39" s="3"/>
      <c r="B39" s="21">
        <v>17</v>
      </c>
      <c r="C39" s="191"/>
      <c r="D39" s="38"/>
      <c r="E39" s="38"/>
      <c r="F39" s="3"/>
      <c r="G39" s="3"/>
      <c r="H39" s="3"/>
      <c r="I39" s="3"/>
      <c r="J39" s="3"/>
      <c r="K39" s="3"/>
      <c r="L39" s="3"/>
    </row>
    <row r="40" spans="1:12" ht="14.4" customHeight="1">
      <c r="A40" s="3"/>
      <c r="B40" s="21">
        <v>18</v>
      </c>
      <c r="C40" s="191"/>
      <c r="D40" s="38"/>
      <c r="E40" s="38"/>
      <c r="F40" s="3"/>
      <c r="G40" s="3"/>
      <c r="H40" s="3"/>
      <c r="I40" s="3"/>
      <c r="J40" s="3"/>
      <c r="K40" s="3"/>
      <c r="L40" s="3"/>
    </row>
    <row r="41" spans="1:12" ht="14.4" customHeight="1">
      <c r="A41" s="3"/>
      <c r="B41" s="21">
        <v>19</v>
      </c>
      <c r="C41" s="191"/>
      <c r="D41" s="38"/>
      <c r="E41" s="38"/>
      <c r="F41" s="3"/>
      <c r="G41" s="3"/>
      <c r="H41" s="3"/>
      <c r="I41" s="3"/>
      <c r="J41" s="3"/>
      <c r="K41" s="3"/>
      <c r="L41" s="3"/>
    </row>
    <row r="42" spans="1:12" ht="14.4" customHeight="1">
      <c r="A42" s="3"/>
      <c r="B42" s="21">
        <v>20</v>
      </c>
      <c r="C42" s="191"/>
      <c r="D42" s="38"/>
      <c r="E42" s="38"/>
      <c r="F42" s="3"/>
      <c r="G42" s="3"/>
      <c r="H42" s="3"/>
      <c r="I42" s="3"/>
      <c r="J42" s="3"/>
      <c r="K42" s="3"/>
      <c r="L42" s="3"/>
    </row>
    <row r="43" spans="1:12" ht="14.4" customHeight="1">
      <c r="A43" s="3"/>
      <c r="B43" s="21">
        <v>21</v>
      </c>
      <c r="C43" s="191"/>
      <c r="D43" s="38"/>
      <c r="E43" s="38"/>
      <c r="F43" s="3"/>
      <c r="G43" s="3"/>
      <c r="H43" s="3"/>
      <c r="I43" s="3"/>
      <c r="J43" s="3"/>
      <c r="K43" s="3"/>
      <c r="L43" s="3"/>
    </row>
    <row r="44" spans="1:12" ht="14.4" customHeight="1">
      <c r="A44" s="3"/>
      <c r="B44" s="21">
        <v>22</v>
      </c>
      <c r="C44" s="191"/>
      <c r="D44" s="38"/>
      <c r="E44" s="38"/>
      <c r="F44" s="3"/>
      <c r="G44" s="3"/>
      <c r="H44" s="3"/>
      <c r="I44" s="3"/>
      <c r="J44" s="3"/>
      <c r="K44" s="3"/>
      <c r="L44" s="3"/>
    </row>
    <row r="45" spans="1:12" ht="14.4" customHeight="1">
      <c r="A45" s="3"/>
      <c r="B45" s="21">
        <v>23</v>
      </c>
      <c r="C45" s="191"/>
      <c r="D45" s="38"/>
      <c r="E45" s="38"/>
      <c r="F45" s="3"/>
      <c r="G45" s="3"/>
      <c r="H45" s="3"/>
      <c r="I45" s="3"/>
      <c r="J45" s="3"/>
      <c r="K45" s="3"/>
      <c r="L45" s="3"/>
    </row>
    <row r="46" spans="1:12" ht="14.4" customHeight="1">
      <c r="A46" s="3"/>
      <c r="B46" s="21">
        <v>24</v>
      </c>
      <c r="C46" s="191"/>
      <c r="D46" s="38"/>
      <c r="E46" s="38"/>
      <c r="F46" s="3"/>
      <c r="G46" s="3"/>
      <c r="H46" s="3"/>
      <c r="I46" s="3"/>
      <c r="J46" s="3"/>
      <c r="K46" s="3"/>
      <c r="L46" s="3"/>
    </row>
    <row r="47" spans="1:12" ht="14.4" customHeight="1">
      <c r="A47" s="3"/>
      <c r="B47" s="21">
        <v>25</v>
      </c>
      <c r="C47" s="191"/>
      <c r="D47" s="38"/>
      <c r="E47" s="38"/>
      <c r="F47" s="3"/>
      <c r="G47" s="3"/>
      <c r="H47" s="3"/>
      <c r="I47" s="3"/>
      <c r="J47" s="3"/>
      <c r="K47" s="3"/>
      <c r="L47" s="3"/>
    </row>
    <row r="48" spans="1:12" ht="14.4" customHeight="1">
      <c r="A48" s="3"/>
      <c r="B48" s="21">
        <v>26</v>
      </c>
      <c r="C48" s="191"/>
      <c r="D48" s="38"/>
      <c r="E48" s="38"/>
      <c r="F48" s="3"/>
      <c r="G48" s="3"/>
      <c r="H48" s="3"/>
      <c r="I48" s="3"/>
      <c r="J48" s="3"/>
      <c r="K48" s="3"/>
      <c r="L48" s="3"/>
    </row>
    <row r="49" spans="1:12" ht="14.4" customHeight="1">
      <c r="A49" s="3"/>
      <c r="B49" s="21">
        <v>27</v>
      </c>
      <c r="C49" s="191"/>
      <c r="D49" s="38"/>
      <c r="E49" s="38"/>
      <c r="F49" s="3"/>
      <c r="G49" s="3"/>
      <c r="H49" s="3"/>
      <c r="I49" s="3"/>
      <c r="J49" s="3"/>
      <c r="K49" s="3"/>
      <c r="L49" s="3"/>
    </row>
    <row r="50" spans="1:12" ht="14.4" customHeight="1">
      <c r="A50" s="3"/>
      <c r="B50" s="21">
        <v>28</v>
      </c>
      <c r="C50" s="191"/>
      <c r="D50" s="38"/>
      <c r="E50" s="38"/>
      <c r="F50" s="3"/>
      <c r="G50" s="3"/>
      <c r="H50" s="3"/>
      <c r="I50" s="3"/>
      <c r="J50" s="3"/>
      <c r="K50" s="3"/>
      <c r="L50" s="3"/>
    </row>
    <row r="51" spans="1:12" ht="14.4" customHeight="1">
      <c r="A51" s="3"/>
      <c r="B51" s="21">
        <v>29</v>
      </c>
      <c r="C51" s="191"/>
      <c r="D51" s="38"/>
      <c r="E51" s="38"/>
      <c r="F51" s="3"/>
      <c r="G51" s="3"/>
      <c r="H51" s="3"/>
      <c r="I51" s="3"/>
      <c r="J51" s="3"/>
      <c r="K51" s="3"/>
      <c r="L51" s="3"/>
    </row>
    <row r="52" spans="1:12" ht="14.4" customHeight="1">
      <c r="A52" s="3"/>
      <c r="B52" s="21">
        <v>30</v>
      </c>
      <c r="C52" s="191"/>
      <c r="D52" s="38"/>
      <c r="E52" s="38"/>
      <c r="F52" s="3"/>
      <c r="G52" s="3"/>
      <c r="H52" s="3"/>
      <c r="I52" s="3"/>
      <c r="J52" s="3"/>
      <c r="K52" s="3"/>
      <c r="L52" s="3"/>
    </row>
    <row r="53" spans="1:12" ht="14.4" customHeight="1">
      <c r="A53" s="3"/>
      <c r="B53" s="21">
        <v>31</v>
      </c>
      <c r="C53" s="191"/>
      <c r="D53" s="38"/>
      <c r="E53" s="38"/>
      <c r="F53" s="3"/>
      <c r="G53" s="3"/>
      <c r="H53" s="3"/>
      <c r="I53" s="3"/>
      <c r="J53" s="3"/>
      <c r="K53" s="3"/>
      <c r="L53" s="3"/>
    </row>
    <row r="54" spans="1:12" ht="14.4" customHeight="1">
      <c r="A54" s="3"/>
      <c r="B54" s="21">
        <v>32</v>
      </c>
      <c r="C54" s="191"/>
      <c r="D54" s="38"/>
      <c r="E54" s="38"/>
      <c r="F54" s="3"/>
      <c r="G54" s="3"/>
      <c r="H54" s="3"/>
      <c r="I54" s="3"/>
      <c r="J54" s="3"/>
      <c r="K54" s="3"/>
      <c r="L54" s="3"/>
    </row>
    <row r="55" spans="1:12" ht="14.4" customHeight="1">
      <c r="A55" s="3"/>
      <c r="B55" s="21">
        <v>33</v>
      </c>
      <c r="C55" s="191"/>
      <c r="D55" s="38"/>
      <c r="E55" s="38"/>
      <c r="F55" s="3"/>
      <c r="G55" s="3"/>
      <c r="H55" s="3"/>
      <c r="I55" s="3"/>
      <c r="J55" s="3"/>
      <c r="K55" s="3"/>
      <c r="L55" s="3"/>
    </row>
    <row r="56" spans="1:12" ht="14.4" customHeight="1">
      <c r="A56" s="3"/>
      <c r="B56" s="21">
        <v>34</v>
      </c>
      <c r="C56" s="191"/>
      <c r="D56" s="38"/>
      <c r="E56" s="38"/>
      <c r="F56" s="3"/>
      <c r="G56" s="3"/>
      <c r="H56" s="3"/>
      <c r="I56" s="3"/>
      <c r="J56" s="3"/>
      <c r="K56" s="3"/>
      <c r="L56" s="3"/>
    </row>
    <row r="57" spans="1:12" ht="14.4" customHeight="1">
      <c r="A57" s="3"/>
      <c r="B57" s="21">
        <v>35</v>
      </c>
      <c r="C57" s="191"/>
      <c r="D57" s="38"/>
      <c r="E57" s="38"/>
      <c r="F57" s="3"/>
      <c r="G57" s="3"/>
      <c r="H57" s="3"/>
      <c r="I57" s="3"/>
      <c r="J57" s="3"/>
      <c r="K57" s="3"/>
      <c r="L57" s="3"/>
    </row>
    <row r="58" spans="1:12" ht="14.4" customHeight="1">
      <c r="A58" s="3"/>
      <c r="B58" s="21">
        <v>36</v>
      </c>
      <c r="C58" s="191"/>
      <c r="D58" s="38"/>
      <c r="E58" s="38"/>
      <c r="F58" s="3"/>
      <c r="G58" s="3"/>
      <c r="H58" s="3"/>
      <c r="I58" s="3"/>
      <c r="J58" s="3"/>
      <c r="K58" s="3"/>
      <c r="L58" s="3"/>
    </row>
    <row r="59" spans="1:12" ht="14.4" customHeight="1">
      <c r="A59" s="3"/>
      <c r="B59" s="21">
        <v>37</v>
      </c>
      <c r="C59" s="191"/>
      <c r="D59" s="38"/>
      <c r="E59" s="38"/>
      <c r="F59" s="3"/>
      <c r="G59" s="3"/>
      <c r="H59" s="3"/>
      <c r="I59" s="3"/>
      <c r="J59" s="3"/>
      <c r="K59" s="3"/>
      <c r="L59" s="3"/>
    </row>
    <row r="60" spans="1:12" ht="14.4" customHeight="1">
      <c r="A60" s="3"/>
      <c r="B60" s="21">
        <v>38</v>
      </c>
      <c r="C60" s="191"/>
      <c r="D60" s="38"/>
      <c r="E60" s="38"/>
      <c r="F60" s="3"/>
      <c r="G60" s="3"/>
      <c r="H60" s="3"/>
      <c r="I60" s="3"/>
      <c r="J60" s="3"/>
      <c r="K60" s="3"/>
      <c r="L60" s="3"/>
    </row>
    <row r="61" spans="1:12" ht="14.4" customHeight="1">
      <c r="A61" s="3"/>
      <c r="B61" s="21">
        <v>39</v>
      </c>
      <c r="C61" s="191"/>
      <c r="D61" s="38"/>
      <c r="E61" s="38"/>
      <c r="F61" s="3"/>
      <c r="G61" s="3"/>
      <c r="H61" s="3"/>
      <c r="I61" s="3"/>
      <c r="J61" s="3"/>
      <c r="K61" s="3"/>
      <c r="L61" s="3"/>
    </row>
    <row r="62" spans="1:12" ht="14.4" customHeight="1">
      <c r="A62" s="3"/>
      <c r="B62" s="21">
        <v>40</v>
      </c>
      <c r="C62" s="191"/>
      <c r="D62" s="38"/>
      <c r="E62" s="38"/>
      <c r="F62" s="3"/>
      <c r="G62" s="3"/>
      <c r="H62" s="3"/>
      <c r="I62" s="3"/>
      <c r="J62" s="3"/>
      <c r="K62" s="3"/>
      <c r="L62" s="3"/>
    </row>
    <row r="63" spans="1:12" ht="14.4" customHeight="1">
      <c r="A63" s="3"/>
      <c r="B63" s="21">
        <v>41</v>
      </c>
      <c r="C63" s="191"/>
      <c r="D63" s="38"/>
      <c r="E63" s="38"/>
      <c r="F63" s="3"/>
      <c r="G63" s="3"/>
      <c r="H63" s="3"/>
      <c r="I63" s="3"/>
      <c r="J63" s="3"/>
      <c r="K63" s="3"/>
      <c r="L63" s="3"/>
    </row>
    <row r="64" spans="1:12" ht="14.4" customHeight="1">
      <c r="A64" s="3"/>
      <c r="B64" s="21">
        <v>42</v>
      </c>
      <c r="C64" s="191"/>
      <c r="D64" s="38"/>
      <c r="E64" s="38"/>
      <c r="F64" s="3"/>
      <c r="G64" s="3"/>
      <c r="H64" s="3"/>
      <c r="I64" s="3"/>
      <c r="J64" s="3"/>
      <c r="K64" s="3"/>
      <c r="L64" s="3"/>
    </row>
    <row r="65" spans="1:12" ht="14.4" customHeight="1">
      <c r="A65" s="3"/>
      <c r="B65" s="21">
        <v>43</v>
      </c>
      <c r="C65" s="191"/>
      <c r="D65" s="38"/>
      <c r="E65" s="38"/>
      <c r="F65" s="3"/>
      <c r="G65" s="3"/>
      <c r="H65" s="3"/>
      <c r="I65" s="3"/>
      <c r="J65" s="3"/>
      <c r="K65" s="3"/>
      <c r="L65" s="3"/>
    </row>
    <row r="66" spans="1:12" ht="14.4" customHeight="1">
      <c r="A66" s="3"/>
      <c r="B66" s="21">
        <v>44</v>
      </c>
      <c r="C66" s="191"/>
      <c r="D66" s="38"/>
      <c r="E66" s="38"/>
      <c r="F66" s="3"/>
      <c r="G66" s="3"/>
      <c r="H66" s="3"/>
      <c r="I66" s="3"/>
      <c r="J66" s="3"/>
      <c r="K66" s="3"/>
      <c r="L66" s="3"/>
    </row>
    <row r="67" spans="1:12" ht="14.4" customHeight="1">
      <c r="A67" s="3"/>
      <c r="B67" s="21">
        <v>45</v>
      </c>
      <c r="C67" s="191"/>
      <c r="D67" s="38"/>
      <c r="E67" s="38"/>
      <c r="F67" s="3"/>
      <c r="G67" s="3"/>
      <c r="H67" s="3"/>
      <c r="I67" s="3"/>
      <c r="J67" s="3"/>
      <c r="K67" s="3"/>
      <c r="L67" s="3"/>
    </row>
    <row r="68" spans="1:12" ht="14.4" customHeight="1">
      <c r="A68" s="3"/>
      <c r="B68" s="21">
        <v>46</v>
      </c>
      <c r="C68" s="191"/>
      <c r="D68" s="38"/>
      <c r="E68" s="38"/>
      <c r="F68" s="3"/>
      <c r="G68" s="3"/>
      <c r="H68" s="3"/>
      <c r="I68" s="3"/>
      <c r="J68" s="3"/>
      <c r="K68" s="3"/>
      <c r="L68" s="3"/>
    </row>
    <row r="69" spans="1:12" ht="14.4" customHeight="1">
      <c r="A69" s="3"/>
      <c r="B69" s="21">
        <v>47</v>
      </c>
      <c r="C69" s="191"/>
      <c r="D69" s="38"/>
      <c r="E69" s="38"/>
      <c r="F69" s="3"/>
      <c r="G69" s="3"/>
      <c r="H69" s="3"/>
      <c r="I69" s="3"/>
      <c r="J69" s="3"/>
      <c r="K69" s="3"/>
      <c r="L69" s="3"/>
    </row>
    <row r="70" spans="1:12" ht="14.4" customHeight="1">
      <c r="A70" s="3"/>
      <c r="B70" s="21">
        <v>48</v>
      </c>
      <c r="C70" s="191"/>
      <c r="D70" s="38"/>
      <c r="E70" s="38"/>
      <c r="F70" s="3"/>
      <c r="G70" s="3"/>
      <c r="H70" s="3"/>
      <c r="I70" s="3"/>
      <c r="J70" s="3"/>
      <c r="K70" s="3"/>
      <c r="L70" s="3"/>
    </row>
    <row r="71" spans="1:12" ht="14.4" customHeight="1">
      <c r="A71" s="3"/>
      <c r="B71" s="21">
        <v>49</v>
      </c>
      <c r="C71" s="191"/>
      <c r="D71" s="38"/>
      <c r="E71" s="38"/>
      <c r="F71" s="3"/>
      <c r="G71" s="3"/>
      <c r="H71" s="3"/>
      <c r="I71" s="3"/>
      <c r="J71" s="3"/>
      <c r="K71" s="3"/>
      <c r="L71" s="3"/>
    </row>
    <row r="72" spans="1:12" ht="14.4" customHeight="1">
      <c r="A72" s="3"/>
      <c r="B72" s="21">
        <v>50</v>
      </c>
      <c r="C72" s="191"/>
      <c r="D72" s="38"/>
      <c r="E72" s="38"/>
      <c r="F72" s="3"/>
      <c r="G72" s="3"/>
      <c r="H72" s="3"/>
      <c r="I72" s="3"/>
      <c r="J72" s="3"/>
      <c r="K72" s="3"/>
      <c r="L72" s="3"/>
    </row>
    <row r="73" spans="1:12" ht="14.4" customHeight="1">
      <c r="A73" s="3"/>
      <c r="B73" s="21">
        <v>51</v>
      </c>
      <c r="C73" s="191"/>
      <c r="D73" s="38"/>
      <c r="E73" s="38"/>
      <c r="F73" s="3"/>
      <c r="G73" s="3"/>
      <c r="H73" s="3"/>
      <c r="I73" s="3"/>
      <c r="J73" s="3"/>
      <c r="K73" s="3"/>
      <c r="L73" s="3"/>
    </row>
    <row r="74" spans="1:12" ht="14.4" customHeight="1">
      <c r="A74" s="3"/>
      <c r="B74" s="21">
        <v>52</v>
      </c>
      <c r="C74" s="191"/>
      <c r="D74" s="38"/>
      <c r="E74" s="38"/>
      <c r="F74" s="3"/>
      <c r="G74" s="3"/>
      <c r="H74" s="3"/>
      <c r="I74" s="3"/>
      <c r="J74" s="3"/>
      <c r="K74" s="3"/>
      <c r="L74" s="3"/>
    </row>
    <row r="75" spans="1:12" ht="14.4" customHeight="1">
      <c r="A75" s="3"/>
      <c r="B75" s="21">
        <v>53</v>
      </c>
      <c r="C75" s="191"/>
      <c r="D75" s="38"/>
      <c r="E75" s="38"/>
      <c r="F75" s="3"/>
      <c r="G75" s="3"/>
      <c r="H75" s="3"/>
      <c r="I75" s="3"/>
      <c r="J75" s="3"/>
      <c r="K75" s="3"/>
      <c r="L75" s="3"/>
    </row>
    <row r="76" spans="1:12" ht="14.4" customHeight="1">
      <c r="A76" s="3"/>
      <c r="B76" s="21">
        <v>54</v>
      </c>
      <c r="C76" s="191"/>
      <c r="D76" s="38"/>
      <c r="E76" s="38"/>
      <c r="F76" s="3"/>
      <c r="G76" s="3"/>
      <c r="H76" s="3"/>
      <c r="I76" s="3"/>
      <c r="J76" s="3"/>
      <c r="K76" s="3"/>
      <c r="L76" s="3"/>
    </row>
    <row r="77" spans="1:12" ht="14.4" customHeight="1">
      <c r="A77" s="3"/>
      <c r="B77" s="21">
        <v>55</v>
      </c>
      <c r="C77" s="191"/>
      <c r="D77" s="38"/>
      <c r="E77" s="38"/>
      <c r="F77" s="3"/>
      <c r="G77" s="3"/>
      <c r="H77" s="3"/>
      <c r="I77" s="3"/>
      <c r="J77" s="3"/>
      <c r="K77" s="3"/>
      <c r="L77" s="3"/>
    </row>
    <row r="78" spans="1:12" ht="14.4" customHeight="1">
      <c r="A78" s="3"/>
      <c r="B78" s="21">
        <v>56</v>
      </c>
      <c r="C78" s="191"/>
      <c r="D78" s="38"/>
      <c r="E78" s="38"/>
      <c r="F78" s="3"/>
      <c r="G78" s="3"/>
      <c r="H78" s="3"/>
      <c r="I78" s="3"/>
      <c r="J78" s="3"/>
      <c r="K78" s="3"/>
      <c r="L78" s="3"/>
    </row>
    <row r="79" spans="1:12" ht="14.4" customHeight="1">
      <c r="A79" s="3"/>
      <c r="B79" s="21">
        <v>57</v>
      </c>
      <c r="C79" s="191"/>
      <c r="D79" s="38"/>
      <c r="E79" s="38"/>
      <c r="F79" s="3"/>
      <c r="G79" s="3"/>
      <c r="H79" s="3"/>
      <c r="I79" s="3"/>
      <c r="J79" s="3"/>
      <c r="K79" s="3"/>
      <c r="L79" s="3"/>
    </row>
    <row r="80" spans="1:12" ht="14.4" customHeight="1">
      <c r="A80" s="3"/>
      <c r="B80" s="21">
        <v>58</v>
      </c>
      <c r="C80" s="191"/>
      <c r="D80" s="38"/>
      <c r="E80" s="38"/>
      <c r="F80" s="3"/>
      <c r="G80" s="3"/>
      <c r="H80" s="3"/>
      <c r="I80" s="3"/>
      <c r="J80" s="3"/>
      <c r="K80" s="3"/>
      <c r="L80" s="3"/>
    </row>
    <row r="81" spans="1:12" ht="14.4" customHeight="1">
      <c r="A81" s="3"/>
      <c r="B81" s="21">
        <v>59</v>
      </c>
      <c r="C81" s="191"/>
      <c r="D81" s="38"/>
      <c r="E81" s="38"/>
      <c r="F81" s="3"/>
      <c r="G81" s="3"/>
      <c r="H81" s="3"/>
      <c r="I81" s="3"/>
      <c r="J81" s="3"/>
      <c r="K81" s="3"/>
      <c r="L81" s="3"/>
    </row>
    <row r="82" spans="1:12" ht="14.4" customHeight="1">
      <c r="A82" s="3"/>
      <c r="B82" s="21">
        <v>60</v>
      </c>
      <c r="C82" s="191"/>
      <c r="D82" s="38"/>
      <c r="E82" s="38"/>
      <c r="F82" s="3"/>
      <c r="G82" s="3"/>
      <c r="H82" s="3"/>
      <c r="I82" s="3"/>
      <c r="J82" s="3"/>
      <c r="K82" s="3"/>
      <c r="L82" s="3"/>
    </row>
    <row r="83" spans="1:12" ht="14.4" customHeight="1">
      <c r="A83" s="3"/>
      <c r="B83" s="21">
        <v>61</v>
      </c>
      <c r="C83" s="191"/>
      <c r="D83" s="38"/>
      <c r="E83" s="38"/>
      <c r="F83" s="3"/>
      <c r="G83" s="3"/>
      <c r="H83" s="3"/>
      <c r="I83" s="3"/>
      <c r="J83" s="3"/>
      <c r="K83" s="3"/>
      <c r="L83" s="3"/>
    </row>
    <row r="84" spans="1:12" ht="14.4" customHeight="1">
      <c r="A84" s="3"/>
      <c r="B84" s="21">
        <v>62</v>
      </c>
      <c r="C84" s="191"/>
      <c r="D84" s="38"/>
      <c r="E84" s="38"/>
      <c r="F84" s="3"/>
      <c r="G84" s="3"/>
      <c r="H84" s="3"/>
      <c r="I84" s="3"/>
      <c r="J84" s="3"/>
      <c r="K84" s="3"/>
      <c r="L84" s="3"/>
    </row>
    <row r="85" spans="1:12" ht="14.4" customHeight="1">
      <c r="A85" s="3"/>
      <c r="B85" s="21">
        <v>63</v>
      </c>
      <c r="C85" s="191"/>
      <c r="D85" s="38"/>
      <c r="E85" s="38"/>
      <c r="F85" s="3"/>
      <c r="G85" s="3"/>
      <c r="H85" s="3"/>
      <c r="I85" s="3"/>
      <c r="J85" s="3"/>
      <c r="K85" s="3"/>
      <c r="L85" s="3"/>
    </row>
    <row r="86" spans="1:12" ht="14.4" customHeight="1">
      <c r="A86" s="3"/>
      <c r="B86" s="21">
        <v>64</v>
      </c>
      <c r="C86" s="191"/>
      <c r="D86" s="38"/>
      <c r="E86" s="38"/>
      <c r="F86" s="3"/>
      <c r="G86" s="3"/>
      <c r="H86" s="3"/>
      <c r="I86" s="3"/>
      <c r="J86" s="3"/>
      <c r="K86" s="3"/>
      <c r="L86" s="3"/>
    </row>
    <row r="87" spans="1:12" ht="14.4" customHeight="1">
      <c r="A87" s="3"/>
      <c r="B87" s="21">
        <v>65</v>
      </c>
      <c r="C87" s="191"/>
      <c r="D87" s="38"/>
      <c r="E87" s="38"/>
      <c r="F87" s="3"/>
      <c r="G87" s="3"/>
      <c r="H87" s="3"/>
      <c r="I87" s="3"/>
      <c r="J87" s="3"/>
      <c r="K87" s="3"/>
      <c r="L87" s="3"/>
    </row>
    <row r="88" spans="1:12" ht="14.4" customHeight="1">
      <c r="A88" s="3"/>
      <c r="B88" s="21">
        <v>66</v>
      </c>
      <c r="C88" s="191"/>
      <c r="D88" s="38"/>
      <c r="E88" s="38"/>
      <c r="F88" s="3"/>
      <c r="G88" s="3"/>
      <c r="H88" s="3"/>
      <c r="I88" s="3"/>
      <c r="J88" s="3"/>
      <c r="K88" s="3"/>
      <c r="L88" s="3"/>
    </row>
    <row r="89" spans="1:12" ht="14.4" customHeight="1">
      <c r="A89" s="3"/>
      <c r="B89" s="21">
        <v>67</v>
      </c>
      <c r="C89" s="191"/>
      <c r="D89" s="38"/>
      <c r="E89" s="38"/>
      <c r="F89" s="3"/>
      <c r="G89" s="3"/>
      <c r="H89" s="3"/>
      <c r="I89" s="3"/>
      <c r="J89" s="3"/>
      <c r="K89" s="3"/>
      <c r="L89" s="3"/>
    </row>
    <row r="90" spans="1:12" ht="14.4" customHeight="1">
      <c r="A90" s="3"/>
      <c r="B90" s="21">
        <v>68</v>
      </c>
      <c r="C90" s="191"/>
      <c r="D90" s="38"/>
      <c r="E90" s="38"/>
      <c r="F90" s="3"/>
      <c r="G90" s="3"/>
      <c r="H90" s="3"/>
      <c r="I90" s="3"/>
      <c r="J90" s="3"/>
      <c r="K90" s="3"/>
      <c r="L90" s="3"/>
    </row>
    <row r="91" spans="1:12" ht="14.4" customHeight="1">
      <c r="A91" s="3"/>
      <c r="B91" s="21">
        <v>69</v>
      </c>
      <c r="C91" s="191"/>
      <c r="D91" s="38"/>
      <c r="E91" s="38"/>
      <c r="F91" s="3"/>
      <c r="G91" s="3"/>
      <c r="H91" s="3"/>
      <c r="I91" s="3"/>
      <c r="J91" s="3"/>
      <c r="K91" s="3"/>
      <c r="L91" s="3"/>
    </row>
    <row r="92" spans="1:12" ht="14.4" customHeight="1">
      <c r="A92" s="3"/>
      <c r="B92" s="21">
        <v>70</v>
      </c>
      <c r="C92" s="191"/>
      <c r="D92" s="38"/>
      <c r="E92" s="38"/>
      <c r="F92" s="3"/>
      <c r="G92" s="3"/>
      <c r="H92" s="3"/>
      <c r="I92" s="3"/>
      <c r="J92" s="3"/>
      <c r="K92" s="3"/>
      <c r="L92" s="3"/>
    </row>
    <row r="93" spans="1:12" ht="14.4" customHeight="1">
      <c r="A93" s="3"/>
      <c r="B93" s="21">
        <v>71</v>
      </c>
      <c r="C93" s="191"/>
      <c r="D93" s="38"/>
      <c r="E93" s="38"/>
      <c r="F93" s="3"/>
      <c r="G93" s="3"/>
      <c r="H93" s="3"/>
      <c r="I93" s="3"/>
      <c r="J93" s="3"/>
      <c r="K93" s="3"/>
      <c r="L93" s="3"/>
    </row>
    <row r="94" spans="1:12" ht="14.4" customHeight="1">
      <c r="A94" s="3"/>
      <c r="B94" s="21">
        <v>72</v>
      </c>
      <c r="C94" s="191"/>
      <c r="D94" s="38"/>
      <c r="E94" s="38"/>
      <c r="F94" s="3"/>
      <c r="G94" s="3"/>
      <c r="H94" s="3"/>
      <c r="I94" s="3"/>
      <c r="J94" s="3"/>
      <c r="K94" s="3"/>
      <c r="L94" s="3"/>
    </row>
    <row r="95" spans="1:12" ht="14.4" customHeight="1">
      <c r="A95" s="3"/>
      <c r="B95" s="21">
        <v>73</v>
      </c>
      <c r="C95" s="191"/>
      <c r="D95" s="38"/>
      <c r="E95" s="38"/>
      <c r="F95" s="3"/>
      <c r="G95" s="3"/>
      <c r="H95" s="3"/>
      <c r="I95" s="3"/>
      <c r="J95" s="3"/>
      <c r="K95" s="3"/>
      <c r="L95" s="3"/>
    </row>
    <row r="96" spans="1:12" ht="14.4" customHeight="1">
      <c r="A96" s="3"/>
      <c r="B96" s="21">
        <v>74</v>
      </c>
      <c r="C96" s="191"/>
      <c r="D96" s="38"/>
      <c r="E96" s="38"/>
      <c r="F96" s="3"/>
      <c r="G96" s="3"/>
      <c r="H96" s="3"/>
      <c r="I96" s="3"/>
      <c r="J96" s="3"/>
      <c r="K96" s="3"/>
      <c r="L96" s="3"/>
    </row>
    <row r="97" spans="1:12" ht="14.4" customHeight="1">
      <c r="A97" s="3"/>
      <c r="B97" s="21">
        <v>75</v>
      </c>
      <c r="C97" s="191"/>
      <c r="D97" s="38"/>
      <c r="E97" s="38"/>
      <c r="F97" s="3"/>
      <c r="G97" s="3"/>
      <c r="H97" s="3"/>
      <c r="I97" s="3"/>
      <c r="J97" s="3"/>
      <c r="K97" s="3"/>
      <c r="L97" s="3"/>
    </row>
    <row r="98" spans="1:12" ht="14.4" customHeight="1">
      <c r="A98" s="3"/>
      <c r="B98" s="21">
        <v>76</v>
      </c>
      <c r="C98" s="191"/>
      <c r="D98" s="38"/>
      <c r="E98" s="38"/>
      <c r="F98" s="3"/>
      <c r="G98" s="3"/>
      <c r="H98" s="3"/>
      <c r="I98" s="3"/>
      <c r="J98" s="3"/>
      <c r="K98" s="3"/>
      <c r="L98" s="3"/>
    </row>
    <row r="99" spans="1:12" ht="14.4" customHeight="1">
      <c r="A99" s="3"/>
      <c r="B99" s="21">
        <v>77</v>
      </c>
      <c r="C99" s="191"/>
      <c r="D99" s="38"/>
      <c r="E99" s="38"/>
      <c r="F99" s="3"/>
      <c r="G99" s="3"/>
      <c r="H99" s="3"/>
      <c r="I99" s="3"/>
      <c r="J99" s="3"/>
      <c r="K99" s="3"/>
      <c r="L99" s="3"/>
    </row>
    <row r="100" spans="1:12" ht="14.4" customHeight="1">
      <c r="A100" s="3"/>
      <c r="B100" s="21">
        <v>78</v>
      </c>
      <c r="C100" s="191"/>
      <c r="D100" s="38"/>
      <c r="E100" s="38"/>
      <c r="F100" s="3"/>
      <c r="G100" s="3"/>
      <c r="H100" s="3"/>
      <c r="I100" s="3"/>
      <c r="J100" s="3"/>
      <c r="K100" s="3"/>
      <c r="L100" s="3"/>
    </row>
    <row r="101" spans="1:12" ht="14.4" customHeight="1">
      <c r="A101" s="3"/>
      <c r="B101" s="21">
        <v>79</v>
      </c>
      <c r="C101" s="191"/>
      <c r="D101" s="38"/>
      <c r="E101" s="38"/>
      <c r="F101" s="3"/>
      <c r="G101" s="3"/>
      <c r="H101" s="3"/>
      <c r="I101" s="3"/>
      <c r="J101" s="3"/>
      <c r="K101" s="3"/>
      <c r="L101" s="3"/>
    </row>
    <row r="102" spans="1:12" ht="14.4" customHeight="1">
      <c r="A102" s="3"/>
      <c r="B102" s="21">
        <v>80</v>
      </c>
      <c r="C102" s="191"/>
      <c r="D102" s="38"/>
      <c r="E102" s="38"/>
      <c r="F102" s="3"/>
      <c r="G102" s="3"/>
      <c r="H102" s="3"/>
      <c r="I102" s="3"/>
      <c r="J102" s="3"/>
      <c r="K102" s="3"/>
      <c r="L102" s="3"/>
    </row>
    <row r="103" spans="1:12" ht="14.4" customHeight="1">
      <c r="A103" s="3"/>
      <c r="B103" s="21">
        <v>81</v>
      </c>
      <c r="C103" s="191"/>
      <c r="D103" s="38"/>
      <c r="E103" s="38"/>
      <c r="F103" s="3"/>
      <c r="G103" s="3"/>
      <c r="H103" s="3"/>
      <c r="I103" s="3"/>
      <c r="J103" s="3"/>
      <c r="K103" s="3"/>
      <c r="L103" s="3"/>
    </row>
    <row r="104" spans="1:12" ht="14.4" customHeight="1">
      <c r="A104" s="3"/>
      <c r="B104" s="21">
        <v>82</v>
      </c>
      <c r="C104" s="191"/>
      <c r="D104" s="38"/>
      <c r="E104" s="38"/>
      <c r="F104" s="3"/>
      <c r="G104" s="3"/>
      <c r="H104" s="3"/>
      <c r="I104" s="3"/>
      <c r="J104" s="3"/>
      <c r="K104" s="3"/>
      <c r="L104" s="3"/>
    </row>
    <row r="105" spans="1:12" ht="14.4" customHeight="1">
      <c r="A105" s="3"/>
      <c r="B105" s="21">
        <v>83</v>
      </c>
      <c r="C105" s="191"/>
      <c r="D105" s="38"/>
      <c r="E105" s="38"/>
      <c r="F105" s="3"/>
      <c r="G105" s="3"/>
      <c r="H105" s="3"/>
      <c r="I105" s="3"/>
      <c r="J105" s="3"/>
      <c r="K105" s="3"/>
      <c r="L105" s="3"/>
    </row>
    <row r="106" spans="1:12" ht="14.4" customHeight="1">
      <c r="A106" s="3"/>
      <c r="B106" s="21">
        <v>84</v>
      </c>
      <c r="C106" s="191"/>
      <c r="D106" s="38"/>
      <c r="E106" s="38"/>
      <c r="F106" s="3"/>
      <c r="G106" s="3"/>
      <c r="H106" s="3"/>
      <c r="I106" s="3"/>
      <c r="J106" s="3"/>
      <c r="K106" s="3"/>
      <c r="L106" s="3"/>
    </row>
    <row r="107" spans="1:12" ht="14.4" customHeight="1">
      <c r="A107" s="3"/>
      <c r="B107" s="21">
        <v>85</v>
      </c>
      <c r="C107" s="191"/>
      <c r="D107" s="38"/>
      <c r="E107" s="38"/>
      <c r="F107" s="3"/>
      <c r="G107" s="3"/>
      <c r="H107" s="3"/>
      <c r="I107" s="3"/>
      <c r="J107" s="3"/>
      <c r="K107" s="3"/>
      <c r="L107" s="3"/>
    </row>
    <row r="108" spans="1:12" ht="14.4" customHeight="1">
      <c r="A108" s="3"/>
      <c r="B108" s="21">
        <v>86</v>
      </c>
      <c r="C108" s="191"/>
      <c r="D108" s="38"/>
      <c r="E108" s="38"/>
      <c r="F108" s="3"/>
      <c r="G108" s="3"/>
      <c r="H108" s="3"/>
      <c r="I108" s="3"/>
      <c r="J108" s="3"/>
      <c r="K108" s="3"/>
      <c r="L108" s="3"/>
    </row>
    <row r="109" spans="1:12" ht="14.4" customHeight="1">
      <c r="A109" s="3"/>
      <c r="B109" s="21">
        <v>87</v>
      </c>
      <c r="C109" s="191"/>
      <c r="D109" s="38"/>
      <c r="E109" s="38"/>
      <c r="F109" s="3"/>
      <c r="G109" s="3"/>
      <c r="H109" s="3"/>
      <c r="I109" s="3"/>
      <c r="J109" s="3"/>
      <c r="K109" s="3"/>
      <c r="L109" s="3"/>
    </row>
    <row r="110" spans="1:12" ht="14.4" customHeight="1">
      <c r="A110" s="3"/>
      <c r="B110" s="21">
        <v>88</v>
      </c>
      <c r="C110" s="191"/>
      <c r="D110" s="38"/>
      <c r="E110" s="38"/>
      <c r="F110" s="3"/>
      <c r="G110" s="3"/>
      <c r="H110" s="3"/>
      <c r="I110" s="3"/>
      <c r="J110" s="3"/>
      <c r="K110" s="3"/>
      <c r="L110" s="3"/>
    </row>
    <row r="111" spans="1:12" ht="14.4" customHeight="1">
      <c r="A111" s="3"/>
      <c r="B111" s="21">
        <v>89</v>
      </c>
      <c r="C111" s="191"/>
      <c r="D111" s="38"/>
      <c r="E111" s="38"/>
      <c r="F111" s="3"/>
      <c r="G111" s="3"/>
      <c r="H111" s="3"/>
      <c r="I111" s="3"/>
      <c r="J111" s="3"/>
      <c r="K111" s="3"/>
      <c r="L111" s="3"/>
    </row>
    <row r="112" spans="1:12" ht="14.4" customHeight="1">
      <c r="A112" s="3"/>
      <c r="B112" s="21">
        <v>90</v>
      </c>
      <c r="C112" s="191"/>
      <c r="D112" s="38"/>
      <c r="E112" s="38"/>
      <c r="F112" s="3"/>
      <c r="G112" s="3"/>
      <c r="H112" s="3"/>
      <c r="I112" s="3"/>
      <c r="J112" s="3"/>
      <c r="K112" s="3"/>
      <c r="L112" s="3"/>
    </row>
    <row r="113" spans="1:12" ht="14.4" customHeight="1">
      <c r="A113" s="3"/>
      <c r="B113" s="21">
        <v>91</v>
      </c>
      <c r="C113" s="191"/>
      <c r="D113" s="38"/>
      <c r="E113" s="38"/>
      <c r="F113" s="3"/>
      <c r="G113" s="3"/>
      <c r="H113" s="3"/>
      <c r="I113" s="3"/>
      <c r="J113" s="3"/>
      <c r="K113" s="3"/>
      <c r="L113" s="3"/>
    </row>
    <row r="114" spans="1:12" ht="14.4" customHeight="1">
      <c r="A114" s="3"/>
      <c r="B114" s="21">
        <v>92</v>
      </c>
      <c r="C114" s="191"/>
      <c r="D114" s="38"/>
      <c r="E114" s="38"/>
      <c r="F114" s="3"/>
      <c r="G114" s="3"/>
      <c r="H114" s="3"/>
      <c r="I114" s="3"/>
      <c r="J114" s="3"/>
      <c r="K114" s="3"/>
      <c r="L114" s="3"/>
    </row>
    <row r="115" spans="1:12" ht="14.4" customHeight="1">
      <c r="A115" s="3"/>
      <c r="B115" s="21">
        <v>93</v>
      </c>
      <c r="C115" s="191"/>
      <c r="D115" s="38"/>
      <c r="E115" s="38"/>
      <c r="F115" s="3"/>
      <c r="G115" s="3"/>
      <c r="H115" s="3"/>
      <c r="I115" s="3"/>
      <c r="J115" s="3"/>
      <c r="K115" s="3"/>
      <c r="L115" s="3"/>
    </row>
    <row r="116" spans="1:12" ht="14.4" customHeight="1">
      <c r="A116" s="3"/>
      <c r="B116" s="21">
        <v>94</v>
      </c>
      <c r="C116" s="191"/>
      <c r="D116" s="38"/>
      <c r="E116" s="38"/>
      <c r="F116" s="3"/>
      <c r="G116" s="3"/>
      <c r="H116" s="3"/>
      <c r="I116" s="3"/>
      <c r="J116" s="3"/>
      <c r="K116" s="3"/>
      <c r="L116" s="3"/>
    </row>
    <row r="117" spans="1:12" ht="14.4" customHeight="1">
      <c r="A117" s="3"/>
      <c r="B117" s="21">
        <v>95</v>
      </c>
      <c r="C117" s="191"/>
      <c r="D117" s="38"/>
      <c r="E117" s="38"/>
      <c r="F117" s="3"/>
      <c r="G117" s="3"/>
      <c r="H117" s="3"/>
      <c r="I117" s="3"/>
      <c r="J117" s="3"/>
      <c r="K117" s="3"/>
      <c r="L117" s="3"/>
    </row>
    <row r="118" spans="1:12" ht="14.4" customHeight="1">
      <c r="A118" s="3"/>
      <c r="B118" s="21">
        <v>96</v>
      </c>
      <c r="C118" s="191"/>
      <c r="D118" s="38"/>
      <c r="E118" s="38"/>
      <c r="F118" s="3"/>
      <c r="G118" s="3"/>
      <c r="H118" s="3"/>
      <c r="I118" s="3"/>
      <c r="J118" s="3"/>
      <c r="K118" s="3"/>
      <c r="L118" s="3"/>
    </row>
    <row r="119" spans="1:12" ht="14.4" customHeight="1">
      <c r="A119" s="3"/>
      <c r="B119" s="21">
        <v>97</v>
      </c>
      <c r="C119" s="191"/>
      <c r="D119" s="38"/>
      <c r="E119" s="38"/>
      <c r="F119" s="3"/>
      <c r="G119" s="3"/>
      <c r="H119" s="3"/>
      <c r="I119" s="3"/>
      <c r="J119" s="3"/>
      <c r="K119" s="3"/>
      <c r="L119" s="3"/>
    </row>
    <row r="120" spans="1:12" ht="14.4" customHeight="1">
      <c r="A120" s="3"/>
      <c r="B120" s="21">
        <v>98</v>
      </c>
      <c r="C120" s="191"/>
      <c r="D120" s="38"/>
      <c r="E120" s="38"/>
      <c r="F120" s="3"/>
      <c r="G120" s="3"/>
      <c r="H120" s="3"/>
      <c r="I120" s="3"/>
      <c r="J120" s="3"/>
      <c r="K120" s="3"/>
      <c r="L120" s="3"/>
    </row>
    <row r="121" spans="1:12" ht="14.4" customHeight="1">
      <c r="A121" s="3"/>
      <c r="B121" s="21">
        <v>99</v>
      </c>
      <c r="C121" s="191"/>
      <c r="D121" s="38"/>
      <c r="E121" s="38"/>
      <c r="F121" s="3"/>
      <c r="G121" s="3"/>
      <c r="H121" s="3"/>
      <c r="I121" s="3"/>
      <c r="J121" s="3"/>
      <c r="K121" s="3"/>
      <c r="L121" s="3"/>
    </row>
    <row r="122" spans="1:12" ht="14.4" customHeight="1">
      <c r="A122" s="3"/>
      <c r="B122" s="21">
        <v>100</v>
      </c>
      <c r="C122" s="191"/>
      <c r="D122" s="38"/>
      <c r="E122" s="38"/>
      <c r="F122" s="3"/>
      <c r="G122" s="3"/>
      <c r="H122" s="3"/>
      <c r="I122" s="3"/>
      <c r="J122" s="3"/>
      <c r="K122" s="3"/>
      <c r="L122" s="3"/>
    </row>
    <row r="123" spans="1:12" ht="14.4" customHeight="1">
      <c r="A123" s="3"/>
      <c r="B123" s="21">
        <v>101</v>
      </c>
      <c r="C123" s="191"/>
      <c r="D123" s="38"/>
      <c r="E123" s="38"/>
      <c r="F123" s="3"/>
      <c r="G123" s="3"/>
      <c r="H123" s="3"/>
      <c r="I123" s="3"/>
      <c r="J123" s="3"/>
      <c r="K123" s="3"/>
      <c r="L123" s="3"/>
    </row>
    <row r="124" spans="1:12" ht="14.4" customHeight="1">
      <c r="A124" s="3"/>
      <c r="B124" s="21">
        <v>102</v>
      </c>
      <c r="C124" s="191"/>
      <c r="D124" s="38"/>
      <c r="E124" s="38"/>
      <c r="F124" s="3"/>
      <c r="G124" s="3"/>
      <c r="H124" s="3"/>
      <c r="I124" s="3"/>
      <c r="J124" s="3"/>
      <c r="K124" s="3"/>
      <c r="L124" s="3"/>
    </row>
    <row r="125" spans="1:12" ht="14.4" customHeight="1">
      <c r="A125" s="3"/>
      <c r="B125" s="21">
        <v>103</v>
      </c>
      <c r="C125" s="191"/>
      <c r="D125" s="38"/>
      <c r="E125" s="38"/>
      <c r="F125" s="3"/>
      <c r="G125" s="3"/>
      <c r="H125" s="3"/>
      <c r="I125" s="3"/>
      <c r="J125" s="3"/>
      <c r="K125" s="3"/>
      <c r="L125" s="3"/>
    </row>
    <row r="126" spans="1:12" ht="14.4" customHeight="1">
      <c r="A126" s="3"/>
      <c r="B126" s="21">
        <v>104</v>
      </c>
      <c r="C126" s="191"/>
      <c r="D126" s="38"/>
      <c r="E126" s="38"/>
      <c r="F126" s="3"/>
      <c r="G126" s="3"/>
      <c r="H126" s="3"/>
      <c r="I126" s="3"/>
      <c r="J126" s="3"/>
      <c r="K126" s="3"/>
      <c r="L126" s="3"/>
    </row>
    <row r="127" spans="1:12" ht="14.4" customHeight="1">
      <c r="A127" s="3"/>
      <c r="B127" s="21">
        <v>105</v>
      </c>
      <c r="C127" s="191"/>
      <c r="D127" s="38"/>
      <c r="E127" s="38"/>
      <c r="F127" s="3"/>
      <c r="G127" s="3"/>
      <c r="H127" s="3"/>
      <c r="I127" s="3"/>
      <c r="J127" s="3"/>
      <c r="K127" s="3"/>
      <c r="L127" s="3"/>
    </row>
    <row r="128" spans="1:12" ht="14.4" customHeight="1">
      <c r="A128" s="3"/>
      <c r="B128" s="21">
        <v>106</v>
      </c>
      <c r="C128" s="191"/>
      <c r="D128" s="38"/>
      <c r="E128" s="38"/>
      <c r="F128" s="3"/>
      <c r="G128" s="3"/>
      <c r="H128" s="3"/>
      <c r="I128" s="3"/>
      <c r="J128" s="3"/>
      <c r="K128" s="3"/>
      <c r="L128" s="3"/>
    </row>
    <row r="129" spans="1:12" ht="14.4" customHeight="1">
      <c r="A129" s="3"/>
      <c r="B129" s="21">
        <v>107</v>
      </c>
      <c r="C129" s="191"/>
      <c r="D129" s="38"/>
      <c r="E129" s="38"/>
      <c r="F129" s="3"/>
      <c r="G129" s="3"/>
      <c r="H129" s="3"/>
      <c r="I129" s="3"/>
      <c r="J129" s="3"/>
      <c r="K129" s="3"/>
      <c r="L129" s="3"/>
    </row>
    <row r="130" spans="1:12" ht="14.4" customHeight="1">
      <c r="A130" s="3"/>
      <c r="B130" s="21">
        <v>108</v>
      </c>
      <c r="C130" s="191"/>
      <c r="D130" s="38"/>
      <c r="E130" s="38"/>
      <c r="F130" s="3"/>
      <c r="G130" s="3"/>
      <c r="H130" s="3"/>
      <c r="I130" s="3"/>
      <c r="J130" s="3"/>
      <c r="K130" s="3"/>
      <c r="L130" s="3"/>
    </row>
    <row r="131" spans="1:12" ht="14.4" customHeight="1">
      <c r="A131" s="3"/>
      <c r="B131" s="21">
        <v>109</v>
      </c>
      <c r="C131" s="191"/>
      <c r="D131" s="38"/>
      <c r="E131" s="38"/>
      <c r="F131" s="3"/>
      <c r="G131" s="3"/>
      <c r="H131" s="3"/>
      <c r="I131" s="3"/>
      <c r="J131" s="3"/>
      <c r="K131" s="3"/>
      <c r="L131" s="3"/>
    </row>
    <row r="132" spans="1:12" ht="14.4" customHeight="1">
      <c r="A132" s="3"/>
      <c r="B132" s="21">
        <v>110</v>
      </c>
      <c r="C132" s="191"/>
      <c r="D132" s="38"/>
      <c r="E132" s="38"/>
      <c r="F132" s="3"/>
      <c r="G132" s="3"/>
      <c r="H132" s="3"/>
      <c r="I132" s="3"/>
      <c r="J132" s="3"/>
      <c r="K132" s="3"/>
      <c r="L132" s="3"/>
    </row>
    <row r="133" spans="1:12" ht="14.4" customHeight="1">
      <c r="A133" s="3"/>
      <c r="B133" s="21">
        <v>111</v>
      </c>
      <c r="C133" s="191"/>
      <c r="D133" s="38"/>
      <c r="E133" s="38"/>
      <c r="F133" s="3"/>
      <c r="G133" s="3"/>
      <c r="H133" s="3"/>
      <c r="I133" s="3"/>
      <c r="J133" s="3"/>
      <c r="K133" s="3"/>
      <c r="L133" s="3"/>
    </row>
    <row r="134" spans="1:12" ht="14.4" customHeight="1">
      <c r="A134" s="3"/>
      <c r="B134" s="21">
        <v>112</v>
      </c>
      <c r="C134" s="191"/>
      <c r="D134" s="38"/>
      <c r="E134" s="38"/>
      <c r="F134" s="3"/>
      <c r="G134" s="3"/>
      <c r="H134" s="3"/>
      <c r="I134" s="3"/>
      <c r="J134" s="3"/>
      <c r="K134" s="3"/>
      <c r="L134" s="3"/>
    </row>
    <row r="135" spans="1:12" ht="14.4" customHeight="1">
      <c r="A135" s="3"/>
      <c r="B135" s="21">
        <v>113</v>
      </c>
      <c r="C135" s="191"/>
      <c r="D135" s="38"/>
      <c r="E135" s="38"/>
      <c r="F135" s="3"/>
      <c r="G135" s="3"/>
      <c r="H135" s="3"/>
      <c r="I135" s="3"/>
      <c r="J135" s="3"/>
      <c r="K135" s="3"/>
      <c r="L135" s="3"/>
    </row>
    <row r="136" spans="1:12" ht="14.4" customHeight="1">
      <c r="A136" s="3"/>
      <c r="B136" s="21">
        <v>114</v>
      </c>
      <c r="C136" s="191"/>
      <c r="D136" s="38"/>
      <c r="E136" s="38"/>
      <c r="F136" s="3"/>
      <c r="G136" s="3"/>
      <c r="H136" s="3"/>
      <c r="I136" s="3"/>
      <c r="J136" s="3"/>
      <c r="K136" s="3"/>
      <c r="L136" s="3"/>
    </row>
    <row r="137" spans="1:12" ht="14.4" customHeight="1">
      <c r="A137" s="3"/>
      <c r="B137" s="21">
        <v>115</v>
      </c>
      <c r="C137" s="191"/>
      <c r="D137" s="38"/>
      <c r="E137" s="38"/>
      <c r="F137" s="3"/>
      <c r="G137" s="3"/>
      <c r="H137" s="3"/>
      <c r="I137" s="3"/>
      <c r="J137" s="3"/>
      <c r="K137" s="3"/>
      <c r="L137" s="3"/>
    </row>
    <row r="138" spans="1:12" ht="14.4" customHeight="1">
      <c r="A138" s="3"/>
      <c r="B138" s="21">
        <v>116</v>
      </c>
      <c r="C138" s="191"/>
      <c r="D138" s="38"/>
      <c r="E138" s="38"/>
      <c r="F138" s="3"/>
      <c r="G138" s="3"/>
      <c r="H138" s="3"/>
      <c r="I138" s="3"/>
      <c r="J138" s="3"/>
      <c r="K138" s="3"/>
      <c r="L138" s="3"/>
    </row>
    <row r="139" spans="1:12" ht="14.4" customHeight="1">
      <c r="A139" s="3"/>
      <c r="B139" s="21">
        <v>117</v>
      </c>
      <c r="C139" s="191"/>
      <c r="D139" s="38"/>
      <c r="E139" s="38"/>
      <c r="F139" s="3"/>
      <c r="G139" s="3"/>
      <c r="H139" s="3"/>
      <c r="I139" s="3"/>
      <c r="J139" s="3"/>
      <c r="K139" s="3"/>
      <c r="L139" s="3"/>
    </row>
    <row r="140" spans="1:12" ht="14.4" customHeight="1">
      <c r="A140" s="3"/>
      <c r="B140" s="21">
        <v>118</v>
      </c>
      <c r="C140" s="191"/>
      <c r="D140" s="38"/>
      <c r="E140" s="38"/>
      <c r="F140" s="3"/>
      <c r="G140" s="3"/>
      <c r="H140" s="3"/>
      <c r="I140" s="3"/>
      <c r="J140" s="3"/>
      <c r="K140" s="3"/>
      <c r="L140" s="3"/>
    </row>
    <row r="141" spans="1:12" ht="14.4" customHeight="1">
      <c r="A141" s="3"/>
      <c r="B141" s="21">
        <v>119</v>
      </c>
      <c r="C141" s="191"/>
      <c r="D141" s="38"/>
      <c r="E141" s="38"/>
      <c r="F141" s="3"/>
      <c r="G141" s="3"/>
      <c r="H141" s="3"/>
      <c r="I141" s="3"/>
      <c r="J141" s="3"/>
      <c r="K141" s="3"/>
      <c r="L141" s="3"/>
    </row>
    <row r="142" spans="1:12" ht="14.4" customHeight="1">
      <c r="A142" s="3"/>
      <c r="B142" s="21">
        <v>120</v>
      </c>
      <c r="C142" s="191"/>
      <c r="D142" s="38"/>
      <c r="E142" s="38"/>
      <c r="F142" s="3"/>
      <c r="G142" s="3"/>
      <c r="H142" s="3"/>
      <c r="I142" s="3"/>
      <c r="J142" s="3"/>
      <c r="K142" s="3"/>
      <c r="L142" s="3"/>
    </row>
    <row r="143" spans="1:12" ht="14.4" customHeight="1">
      <c r="A143" s="3"/>
      <c r="B143" s="21">
        <v>121</v>
      </c>
      <c r="C143" s="191"/>
      <c r="D143" s="38"/>
      <c r="E143" s="38"/>
      <c r="F143" s="3"/>
      <c r="G143" s="3"/>
      <c r="H143" s="3"/>
      <c r="I143" s="3"/>
      <c r="J143" s="3"/>
      <c r="K143" s="3"/>
      <c r="L143" s="3"/>
    </row>
    <row r="144" spans="1:12" ht="14.4" customHeight="1">
      <c r="A144" s="3"/>
      <c r="B144" s="21">
        <v>122</v>
      </c>
      <c r="C144" s="191"/>
      <c r="D144" s="38"/>
      <c r="E144" s="38"/>
      <c r="F144" s="3"/>
      <c r="G144" s="3"/>
      <c r="H144" s="3"/>
      <c r="I144" s="3"/>
      <c r="J144" s="3"/>
      <c r="K144" s="3"/>
      <c r="L144" s="3"/>
    </row>
    <row r="145" spans="1:12" ht="14.4" customHeight="1">
      <c r="A145" s="3"/>
      <c r="B145" s="21">
        <v>123</v>
      </c>
      <c r="C145" s="191"/>
      <c r="D145" s="38"/>
      <c r="E145" s="38"/>
      <c r="F145" s="3"/>
      <c r="G145" s="3"/>
      <c r="H145" s="3"/>
      <c r="I145" s="3"/>
      <c r="J145" s="3"/>
      <c r="K145" s="3"/>
      <c r="L145" s="3"/>
    </row>
    <row r="146" spans="1:12" ht="14.4" customHeight="1">
      <c r="A146" s="3"/>
      <c r="B146" s="21">
        <v>124</v>
      </c>
      <c r="C146" s="191"/>
      <c r="D146" s="38"/>
      <c r="E146" s="38"/>
      <c r="F146" s="3"/>
      <c r="G146" s="3"/>
      <c r="H146" s="3"/>
      <c r="I146" s="3"/>
      <c r="J146" s="3"/>
      <c r="K146" s="3"/>
      <c r="L146" s="3"/>
    </row>
    <row r="147" spans="1:12" ht="14.4" customHeight="1">
      <c r="A147" s="3"/>
      <c r="B147" s="21">
        <v>125</v>
      </c>
      <c r="C147" s="191"/>
      <c r="D147" s="38"/>
      <c r="E147" s="38"/>
      <c r="F147" s="3"/>
      <c r="G147" s="3"/>
      <c r="H147" s="3"/>
      <c r="I147" s="3"/>
      <c r="J147" s="3"/>
      <c r="K147" s="3"/>
      <c r="L147" s="3"/>
    </row>
    <row r="148" spans="1:12" ht="14.4" customHeight="1">
      <c r="A148" s="3"/>
      <c r="B148" s="21">
        <v>126</v>
      </c>
      <c r="C148" s="191"/>
      <c r="D148" s="38"/>
      <c r="E148" s="38"/>
      <c r="F148" s="3"/>
      <c r="G148" s="3"/>
      <c r="H148" s="3"/>
      <c r="I148" s="3"/>
      <c r="J148" s="3"/>
      <c r="K148" s="3"/>
      <c r="L148" s="3"/>
    </row>
    <row r="149" spans="1:12" ht="14.4" customHeight="1">
      <c r="A149" s="3"/>
      <c r="B149" s="21">
        <v>127</v>
      </c>
      <c r="C149" s="191"/>
      <c r="D149" s="38"/>
      <c r="E149" s="38"/>
      <c r="F149" s="3"/>
      <c r="G149" s="3"/>
      <c r="H149" s="3"/>
      <c r="I149" s="3"/>
      <c r="J149" s="3"/>
      <c r="K149" s="3"/>
      <c r="L149" s="3"/>
    </row>
    <row r="150" spans="1:12" ht="14.4" customHeight="1">
      <c r="A150" s="3"/>
      <c r="B150" s="21">
        <v>128</v>
      </c>
      <c r="C150" s="191"/>
      <c r="D150" s="38"/>
      <c r="E150" s="38"/>
      <c r="F150" s="3"/>
      <c r="G150" s="3"/>
      <c r="H150" s="3"/>
      <c r="I150" s="3"/>
      <c r="J150" s="3"/>
      <c r="K150" s="3"/>
      <c r="L150" s="3"/>
    </row>
    <row r="151" spans="1:12" ht="14.4" customHeight="1">
      <c r="A151" s="3"/>
      <c r="B151" s="21">
        <v>129</v>
      </c>
      <c r="C151" s="191"/>
      <c r="D151" s="38"/>
      <c r="E151" s="38"/>
      <c r="F151" s="3"/>
      <c r="G151" s="3"/>
      <c r="H151" s="3"/>
      <c r="I151" s="3"/>
      <c r="J151" s="3"/>
      <c r="K151" s="3"/>
      <c r="L151" s="3"/>
    </row>
    <row r="152" spans="1:12" ht="14.4" customHeight="1">
      <c r="A152" s="3"/>
      <c r="B152" s="21">
        <v>130</v>
      </c>
      <c r="C152" s="191"/>
      <c r="D152" s="38"/>
      <c r="E152" s="38"/>
      <c r="F152" s="3"/>
      <c r="G152" s="3"/>
      <c r="H152" s="3"/>
      <c r="I152" s="3"/>
      <c r="J152" s="3"/>
      <c r="K152" s="3"/>
      <c r="L152" s="3"/>
    </row>
    <row r="153" spans="1:12" ht="14.4" customHeight="1">
      <c r="A153" s="3"/>
      <c r="B153" s="21">
        <v>131</v>
      </c>
      <c r="C153" s="191"/>
      <c r="D153" s="38"/>
      <c r="E153" s="38"/>
      <c r="F153" s="3"/>
      <c r="G153" s="3"/>
      <c r="H153" s="3"/>
      <c r="I153" s="3"/>
      <c r="J153" s="3"/>
      <c r="K153" s="3"/>
      <c r="L153" s="3"/>
    </row>
    <row r="154" spans="1:12" ht="14.4" customHeight="1">
      <c r="A154" s="3"/>
      <c r="B154" s="21">
        <v>132</v>
      </c>
      <c r="C154" s="191"/>
      <c r="D154" s="38"/>
      <c r="E154" s="38"/>
      <c r="F154" s="3"/>
      <c r="G154" s="3"/>
      <c r="H154" s="3"/>
      <c r="I154" s="3"/>
      <c r="J154" s="3"/>
      <c r="K154" s="3"/>
      <c r="L154" s="3"/>
    </row>
    <row r="155" spans="1:12" ht="14.4" customHeight="1">
      <c r="A155" s="3"/>
      <c r="B155" s="21">
        <v>133</v>
      </c>
      <c r="C155" s="191"/>
      <c r="D155" s="38"/>
      <c r="E155" s="38"/>
      <c r="F155" s="3"/>
      <c r="G155" s="3"/>
      <c r="H155" s="3"/>
      <c r="I155" s="3"/>
      <c r="J155" s="3"/>
      <c r="K155" s="3"/>
      <c r="L155" s="3"/>
    </row>
    <row r="156" spans="1:12" ht="14.4" customHeight="1">
      <c r="A156" s="3"/>
      <c r="B156" s="21">
        <v>134</v>
      </c>
      <c r="C156" s="191"/>
      <c r="D156" s="38"/>
      <c r="E156" s="38"/>
      <c r="F156" s="3"/>
      <c r="G156" s="3"/>
      <c r="H156" s="3"/>
      <c r="I156" s="3"/>
      <c r="J156" s="3"/>
      <c r="K156" s="3"/>
      <c r="L156" s="3"/>
    </row>
    <row r="157" spans="1:12" ht="14.4" customHeight="1">
      <c r="A157" s="3"/>
      <c r="B157" s="21">
        <v>135</v>
      </c>
      <c r="C157" s="191"/>
      <c r="D157" s="38"/>
      <c r="E157" s="38"/>
      <c r="F157" s="3"/>
      <c r="G157" s="3"/>
      <c r="H157" s="3"/>
      <c r="I157" s="3"/>
      <c r="J157" s="3"/>
      <c r="K157" s="3"/>
      <c r="L157" s="3"/>
    </row>
    <row r="158" spans="1:12" ht="14.4" customHeight="1">
      <c r="A158" s="3"/>
      <c r="B158" s="21">
        <v>136</v>
      </c>
      <c r="C158" s="191"/>
      <c r="D158" s="38"/>
      <c r="E158" s="38"/>
      <c r="F158" s="3"/>
      <c r="G158" s="3"/>
      <c r="H158" s="3"/>
      <c r="I158" s="3"/>
      <c r="J158" s="3"/>
      <c r="K158" s="3"/>
      <c r="L158" s="3"/>
    </row>
    <row r="159" spans="1:12" ht="14.4" customHeight="1">
      <c r="A159" s="3"/>
      <c r="B159" s="21">
        <v>137</v>
      </c>
      <c r="C159" s="191"/>
      <c r="D159" s="38"/>
      <c r="E159" s="38"/>
      <c r="F159" s="3"/>
      <c r="G159" s="3"/>
      <c r="H159" s="3"/>
      <c r="I159" s="3"/>
      <c r="J159" s="3"/>
      <c r="K159" s="3"/>
      <c r="L159" s="3"/>
    </row>
    <row r="160" spans="1:12" ht="14.4" customHeight="1">
      <c r="A160" s="3"/>
      <c r="B160" s="21">
        <v>138</v>
      </c>
      <c r="C160" s="191"/>
      <c r="D160" s="38"/>
      <c r="E160" s="38"/>
      <c r="F160" s="3"/>
      <c r="G160" s="3"/>
      <c r="H160" s="3"/>
      <c r="I160" s="3"/>
      <c r="J160" s="3"/>
      <c r="K160" s="3"/>
      <c r="L160" s="3"/>
    </row>
    <row r="161" spans="1:12" ht="14.4" customHeight="1">
      <c r="A161" s="3"/>
      <c r="B161" s="21">
        <v>139</v>
      </c>
      <c r="C161" s="191"/>
      <c r="D161" s="38"/>
      <c r="E161" s="38"/>
      <c r="F161" s="3"/>
      <c r="G161" s="3"/>
      <c r="H161" s="3"/>
      <c r="I161" s="3"/>
      <c r="J161" s="3"/>
      <c r="K161" s="3"/>
      <c r="L161" s="3"/>
    </row>
    <row r="162" spans="1:12" ht="14.4" customHeight="1">
      <c r="A162" s="3"/>
      <c r="B162" s="21">
        <v>140</v>
      </c>
      <c r="C162" s="191"/>
      <c r="D162" s="38"/>
      <c r="E162" s="38"/>
      <c r="F162" s="3"/>
      <c r="G162" s="3"/>
      <c r="H162" s="3"/>
      <c r="I162" s="3"/>
      <c r="J162" s="3"/>
      <c r="K162" s="3"/>
      <c r="L162" s="3"/>
    </row>
    <row r="163" spans="1:12" ht="14.4" customHeight="1">
      <c r="A163" s="3"/>
      <c r="B163" s="21">
        <v>141</v>
      </c>
      <c r="C163" s="191"/>
      <c r="D163" s="38"/>
      <c r="E163" s="38"/>
      <c r="F163" s="3"/>
      <c r="G163" s="3"/>
      <c r="H163" s="3"/>
      <c r="I163" s="3"/>
      <c r="J163" s="3"/>
      <c r="K163" s="3"/>
      <c r="L163" s="3"/>
    </row>
    <row r="164" spans="1:12" ht="14.4" customHeight="1">
      <c r="A164" s="3"/>
      <c r="B164" s="21">
        <v>142</v>
      </c>
      <c r="C164" s="191"/>
      <c r="D164" s="38"/>
      <c r="E164" s="38"/>
      <c r="F164" s="3"/>
      <c r="G164" s="3"/>
      <c r="H164" s="3"/>
      <c r="I164" s="3"/>
      <c r="J164" s="3"/>
      <c r="K164" s="3"/>
      <c r="L164" s="3"/>
    </row>
    <row r="165" spans="1:12" ht="14.4" customHeight="1">
      <c r="A165" s="3"/>
      <c r="B165" s="21">
        <v>143</v>
      </c>
      <c r="C165" s="191"/>
      <c r="D165" s="38"/>
      <c r="E165" s="38"/>
      <c r="F165" s="3"/>
      <c r="G165" s="3"/>
      <c r="H165" s="3"/>
      <c r="I165" s="3"/>
      <c r="J165" s="3"/>
      <c r="K165" s="3"/>
      <c r="L165" s="3"/>
    </row>
    <row r="166" spans="1:12" ht="14.4" customHeight="1">
      <c r="A166" s="3"/>
      <c r="B166" s="21">
        <v>144</v>
      </c>
      <c r="C166" s="191"/>
      <c r="D166" s="38"/>
      <c r="E166" s="38"/>
      <c r="F166" s="3"/>
      <c r="G166" s="3"/>
      <c r="H166" s="3"/>
      <c r="I166" s="3"/>
      <c r="J166" s="3"/>
      <c r="K166" s="3"/>
      <c r="L166" s="3"/>
    </row>
    <row r="167" spans="1:12" ht="14.4" customHeight="1">
      <c r="A167" s="3"/>
      <c r="B167" s="21">
        <v>145</v>
      </c>
      <c r="C167" s="191"/>
      <c r="D167" s="38"/>
      <c r="E167" s="38"/>
      <c r="F167" s="3"/>
      <c r="G167" s="3"/>
      <c r="H167" s="3"/>
      <c r="I167" s="3"/>
      <c r="J167" s="3"/>
      <c r="K167" s="3"/>
      <c r="L167" s="3"/>
    </row>
    <row r="168" spans="1:12" ht="14.4" customHeight="1">
      <c r="A168" s="3"/>
      <c r="B168" s="21">
        <v>146</v>
      </c>
      <c r="C168" s="191"/>
      <c r="D168" s="38"/>
      <c r="E168" s="38"/>
      <c r="F168" s="3"/>
      <c r="G168" s="3"/>
      <c r="H168" s="3"/>
      <c r="I168" s="3"/>
      <c r="J168" s="3"/>
      <c r="K168" s="3"/>
      <c r="L168" s="3"/>
    </row>
    <row r="169" spans="1:12" ht="14.4" customHeight="1">
      <c r="A169" s="3"/>
      <c r="B169" s="21">
        <v>147</v>
      </c>
      <c r="C169" s="191"/>
      <c r="D169" s="38"/>
      <c r="E169" s="38"/>
      <c r="F169" s="3"/>
      <c r="G169" s="3"/>
      <c r="H169" s="3"/>
      <c r="I169" s="3"/>
      <c r="J169" s="3"/>
      <c r="K169" s="3"/>
      <c r="L169" s="3"/>
    </row>
    <row r="170" spans="1:12" ht="14.4" customHeight="1">
      <c r="A170" s="3"/>
      <c r="B170" s="21">
        <v>148</v>
      </c>
      <c r="C170" s="191"/>
      <c r="D170" s="38"/>
      <c r="E170" s="38"/>
      <c r="F170" s="3"/>
      <c r="G170" s="3"/>
      <c r="H170" s="3"/>
      <c r="I170" s="3"/>
      <c r="J170" s="3"/>
      <c r="K170" s="3"/>
      <c r="L170" s="3"/>
    </row>
    <row r="171" spans="1:12" ht="14.4" customHeight="1">
      <c r="A171" s="3"/>
      <c r="B171" s="21">
        <v>149</v>
      </c>
      <c r="C171" s="191"/>
      <c r="D171" s="38"/>
      <c r="E171" s="38"/>
      <c r="F171" s="3"/>
      <c r="G171" s="3"/>
      <c r="H171" s="3"/>
      <c r="I171" s="3"/>
      <c r="J171" s="3"/>
      <c r="K171" s="3"/>
      <c r="L171" s="3"/>
    </row>
    <row r="172" spans="1:12" ht="14.4" customHeight="1">
      <c r="A172" s="3"/>
      <c r="B172" s="21">
        <v>150</v>
      </c>
      <c r="C172" s="191"/>
      <c r="D172" s="38"/>
      <c r="E172" s="38"/>
      <c r="F172" s="3"/>
      <c r="G172" s="3"/>
      <c r="H172" s="3"/>
      <c r="I172" s="3"/>
      <c r="J172" s="3"/>
      <c r="K172" s="3"/>
      <c r="L172" s="3"/>
    </row>
    <row r="173" spans="1:12" ht="14.4" customHeight="1">
      <c r="A173" s="3"/>
      <c r="B173" s="21">
        <v>151</v>
      </c>
      <c r="C173" s="191"/>
      <c r="D173" s="38"/>
      <c r="E173" s="38"/>
      <c r="F173" s="3"/>
      <c r="G173" s="3"/>
      <c r="H173" s="3"/>
      <c r="I173" s="3"/>
      <c r="J173" s="3"/>
      <c r="K173" s="3"/>
      <c r="L173" s="3"/>
    </row>
    <row r="174" spans="1:12" ht="14.4" customHeight="1">
      <c r="A174" s="3"/>
      <c r="B174" s="21">
        <v>152</v>
      </c>
      <c r="C174" s="191"/>
      <c r="D174" s="38"/>
      <c r="E174" s="38"/>
      <c r="F174" s="3"/>
      <c r="G174" s="3"/>
      <c r="H174" s="3"/>
      <c r="I174" s="3"/>
      <c r="J174" s="3"/>
      <c r="K174" s="3"/>
      <c r="L174" s="3"/>
    </row>
    <row r="175" spans="1:12" ht="14.4" customHeight="1">
      <c r="A175" s="3"/>
      <c r="B175" s="21">
        <v>153</v>
      </c>
      <c r="C175" s="191"/>
      <c r="D175" s="38"/>
      <c r="E175" s="38"/>
      <c r="F175" s="3"/>
      <c r="G175" s="3"/>
      <c r="H175" s="3"/>
      <c r="I175" s="3"/>
      <c r="J175" s="3"/>
      <c r="K175" s="3"/>
      <c r="L175" s="3"/>
    </row>
    <row r="176" spans="1:12" ht="14.4" customHeight="1">
      <c r="A176" s="3"/>
      <c r="B176" s="21">
        <v>154</v>
      </c>
      <c r="C176" s="191"/>
      <c r="D176" s="38"/>
      <c r="E176" s="38"/>
      <c r="F176" s="3"/>
      <c r="G176" s="3"/>
      <c r="H176" s="3"/>
      <c r="I176" s="3"/>
      <c r="J176" s="3"/>
      <c r="K176" s="3"/>
      <c r="L176" s="3"/>
    </row>
    <row r="177" spans="1:12" ht="14.4" customHeight="1">
      <c r="A177" s="3"/>
      <c r="B177" s="21">
        <v>155</v>
      </c>
      <c r="C177" s="191"/>
      <c r="D177" s="38"/>
      <c r="E177" s="38"/>
      <c r="F177" s="3"/>
      <c r="G177" s="3"/>
      <c r="H177" s="3"/>
      <c r="I177" s="3"/>
      <c r="J177" s="3"/>
      <c r="K177" s="3"/>
      <c r="L177" s="3"/>
    </row>
    <row r="178" spans="1:12" ht="14.4" customHeight="1">
      <c r="A178" s="3"/>
      <c r="B178" s="21">
        <v>156</v>
      </c>
      <c r="C178" s="191"/>
      <c r="D178" s="38"/>
      <c r="E178" s="38"/>
      <c r="F178" s="3"/>
      <c r="G178" s="3"/>
      <c r="H178" s="3"/>
      <c r="I178" s="3"/>
      <c r="J178" s="3"/>
      <c r="K178" s="3"/>
      <c r="L178" s="3"/>
    </row>
    <row r="179" spans="1:12" ht="14.4" customHeight="1">
      <c r="A179" s="3"/>
      <c r="B179" s="21">
        <v>157</v>
      </c>
      <c r="C179" s="191"/>
      <c r="D179" s="38"/>
      <c r="E179" s="38"/>
      <c r="F179" s="3"/>
      <c r="G179" s="3"/>
      <c r="H179" s="3"/>
      <c r="I179" s="3"/>
      <c r="J179" s="3"/>
      <c r="K179" s="3"/>
      <c r="L179" s="3"/>
    </row>
    <row r="180" spans="1:12" ht="14.4" customHeight="1">
      <c r="A180" s="3"/>
      <c r="B180" s="21">
        <v>158</v>
      </c>
      <c r="C180" s="191"/>
      <c r="D180" s="38"/>
      <c r="E180" s="38"/>
      <c r="F180" s="3"/>
      <c r="G180" s="3"/>
      <c r="H180" s="3"/>
      <c r="I180" s="3"/>
      <c r="J180" s="3"/>
      <c r="K180" s="3"/>
      <c r="L180" s="3"/>
    </row>
    <row r="181" spans="1:12" ht="14.4" customHeight="1">
      <c r="A181" s="3"/>
      <c r="B181" s="21">
        <v>159</v>
      </c>
      <c r="C181" s="191"/>
      <c r="D181" s="38"/>
      <c r="E181" s="38"/>
      <c r="F181" s="3"/>
      <c r="G181" s="3"/>
      <c r="H181" s="3"/>
      <c r="I181" s="3"/>
      <c r="J181" s="3"/>
      <c r="K181" s="3"/>
      <c r="L181" s="3"/>
    </row>
    <row r="182" spans="1:12" ht="14.4" customHeight="1">
      <c r="A182" s="3"/>
      <c r="B182" s="21">
        <v>160</v>
      </c>
      <c r="C182" s="191"/>
      <c r="D182" s="38"/>
      <c r="E182" s="38"/>
      <c r="F182" s="3"/>
      <c r="G182" s="3"/>
      <c r="H182" s="3"/>
      <c r="I182" s="3"/>
      <c r="J182" s="3"/>
      <c r="K182" s="3"/>
      <c r="L182" s="3"/>
    </row>
    <row r="183" spans="1:12" ht="14.4" customHeight="1">
      <c r="A183" s="3"/>
      <c r="B183" s="21">
        <v>161</v>
      </c>
      <c r="C183" s="191"/>
      <c r="D183" s="38"/>
      <c r="E183" s="38"/>
      <c r="F183" s="3"/>
      <c r="G183" s="3"/>
      <c r="H183" s="3"/>
      <c r="I183" s="3"/>
      <c r="J183" s="3"/>
      <c r="K183" s="3"/>
      <c r="L183" s="3"/>
    </row>
    <row r="184" spans="1:12" ht="14.4" customHeight="1">
      <c r="A184" s="3"/>
      <c r="B184" s="21">
        <v>162</v>
      </c>
      <c r="C184" s="191"/>
      <c r="D184" s="38"/>
      <c r="E184" s="38"/>
      <c r="F184" s="3"/>
      <c r="G184" s="3"/>
      <c r="H184" s="3"/>
      <c r="I184" s="3"/>
      <c r="J184" s="3"/>
      <c r="K184" s="3"/>
      <c r="L184" s="3"/>
    </row>
    <row r="185" spans="1:12" ht="14.4" customHeight="1">
      <c r="A185" s="3"/>
      <c r="B185" s="21">
        <v>163</v>
      </c>
      <c r="C185" s="191"/>
      <c r="D185" s="38"/>
      <c r="E185" s="38"/>
      <c r="F185" s="3"/>
      <c r="G185" s="3"/>
      <c r="H185" s="3"/>
      <c r="I185" s="3"/>
      <c r="J185" s="3"/>
      <c r="K185" s="3"/>
      <c r="L185" s="3"/>
    </row>
    <row r="186" spans="1:12" ht="14.4" customHeight="1">
      <c r="A186" s="3"/>
      <c r="B186" s="21">
        <v>164</v>
      </c>
      <c r="C186" s="191"/>
      <c r="D186" s="38"/>
      <c r="E186" s="38"/>
      <c r="F186" s="3"/>
      <c r="G186" s="3"/>
      <c r="H186" s="3"/>
      <c r="I186" s="3"/>
      <c r="J186" s="3"/>
      <c r="K186" s="3"/>
      <c r="L186" s="3"/>
    </row>
    <row r="187" spans="1:12" ht="14.4" customHeight="1">
      <c r="A187" s="3"/>
      <c r="B187" s="21">
        <v>165</v>
      </c>
      <c r="C187" s="191"/>
      <c r="D187" s="38"/>
      <c r="E187" s="38"/>
      <c r="F187" s="3"/>
      <c r="G187" s="3"/>
      <c r="H187" s="3"/>
      <c r="I187" s="3"/>
      <c r="J187" s="3"/>
      <c r="K187" s="3"/>
      <c r="L187" s="3"/>
    </row>
    <row r="188" spans="1:12" ht="14.4" customHeight="1">
      <c r="A188" s="3"/>
      <c r="B188" s="21">
        <v>166</v>
      </c>
      <c r="C188" s="191"/>
      <c r="D188" s="38"/>
      <c r="E188" s="38"/>
      <c r="F188" s="3"/>
      <c r="G188" s="3"/>
      <c r="H188" s="3"/>
      <c r="I188" s="3"/>
      <c r="J188" s="3"/>
      <c r="K188" s="3"/>
      <c r="L188" s="3"/>
    </row>
    <row r="189" spans="1:12" ht="14.4" customHeight="1">
      <c r="A189" s="3"/>
      <c r="B189" s="21">
        <v>167</v>
      </c>
      <c r="C189" s="191"/>
      <c r="D189" s="38"/>
      <c r="E189" s="38"/>
      <c r="F189" s="3"/>
      <c r="G189" s="3"/>
      <c r="H189" s="3"/>
      <c r="I189" s="3"/>
      <c r="J189" s="3"/>
      <c r="K189" s="3"/>
      <c r="L189" s="3"/>
    </row>
    <row r="190" spans="1:12" ht="14.4" customHeight="1">
      <c r="A190" s="3"/>
      <c r="B190" s="21">
        <v>168</v>
      </c>
      <c r="C190" s="191"/>
      <c r="D190" s="38"/>
      <c r="E190" s="38"/>
      <c r="F190" s="3"/>
      <c r="G190" s="3"/>
      <c r="H190" s="3"/>
      <c r="I190" s="3"/>
      <c r="J190" s="3"/>
      <c r="K190" s="3"/>
      <c r="L190" s="3"/>
    </row>
    <row r="191" spans="1:12" ht="14.4" customHeight="1">
      <c r="A191" s="3"/>
      <c r="B191" s="21">
        <v>169</v>
      </c>
      <c r="C191" s="191"/>
      <c r="D191" s="38"/>
      <c r="E191" s="38"/>
      <c r="F191" s="3"/>
      <c r="G191" s="3"/>
      <c r="H191" s="3"/>
      <c r="I191" s="3"/>
      <c r="J191" s="3"/>
      <c r="K191" s="3"/>
      <c r="L191" s="3"/>
    </row>
    <row r="192" spans="1:12" ht="14.4" customHeight="1">
      <c r="A192" s="3"/>
      <c r="B192" s="21">
        <v>170</v>
      </c>
      <c r="C192" s="191"/>
      <c r="D192" s="38"/>
      <c r="E192" s="38"/>
      <c r="F192" s="3"/>
      <c r="G192" s="3"/>
      <c r="H192" s="3"/>
      <c r="I192" s="3"/>
      <c r="J192" s="3"/>
      <c r="K192" s="3"/>
      <c r="L192" s="3"/>
    </row>
    <row r="193" spans="1:12" ht="14.4" customHeight="1">
      <c r="A193" s="3"/>
      <c r="B193" s="21">
        <v>171</v>
      </c>
      <c r="C193" s="191"/>
      <c r="D193" s="38"/>
      <c r="E193" s="38"/>
      <c r="F193" s="3"/>
      <c r="G193" s="3"/>
      <c r="H193" s="3"/>
      <c r="I193" s="3"/>
      <c r="J193" s="3"/>
      <c r="K193" s="3"/>
      <c r="L193" s="3"/>
    </row>
    <row r="194" spans="1:12" ht="14.4" customHeight="1">
      <c r="A194" s="3"/>
      <c r="B194" s="21">
        <v>172</v>
      </c>
      <c r="C194" s="191"/>
      <c r="D194" s="38"/>
      <c r="E194" s="38"/>
      <c r="F194" s="3"/>
      <c r="G194" s="3"/>
      <c r="H194" s="3"/>
      <c r="I194" s="3"/>
      <c r="J194" s="3"/>
      <c r="K194" s="3"/>
      <c r="L194" s="3"/>
    </row>
    <row r="195" spans="1:12" ht="14.4" customHeight="1">
      <c r="A195" s="3"/>
      <c r="B195" s="21">
        <v>173</v>
      </c>
      <c r="C195" s="191"/>
      <c r="D195" s="38"/>
      <c r="E195" s="38"/>
      <c r="F195" s="3"/>
      <c r="G195" s="3"/>
      <c r="H195" s="3"/>
      <c r="I195" s="3"/>
      <c r="J195" s="3"/>
      <c r="K195" s="3"/>
      <c r="L195" s="3"/>
    </row>
    <row r="196" spans="1:12" ht="14.4" customHeight="1">
      <c r="A196" s="3"/>
      <c r="B196" s="21">
        <v>174</v>
      </c>
      <c r="C196" s="191"/>
      <c r="D196" s="38"/>
      <c r="E196" s="38"/>
      <c r="F196" s="3"/>
      <c r="G196" s="3"/>
      <c r="H196" s="3"/>
      <c r="I196" s="3"/>
      <c r="J196" s="3"/>
      <c r="K196" s="3"/>
      <c r="L196" s="3"/>
    </row>
    <row r="197" spans="1:12" ht="14.4" customHeight="1">
      <c r="A197" s="3"/>
      <c r="B197" s="21">
        <v>175</v>
      </c>
      <c r="C197" s="191"/>
      <c r="D197" s="38"/>
      <c r="E197" s="38"/>
      <c r="F197" s="3"/>
      <c r="G197" s="3"/>
      <c r="H197" s="3"/>
      <c r="I197" s="3"/>
      <c r="J197" s="3"/>
      <c r="K197" s="3"/>
      <c r="L197" s="3"/>
    </row>
    <row r="198" spans="1:12" ht="14.4" customHeight="1">
      <c r="A198" s="3"/>
      <c r="B198" s="21">
        <v>176</v>
      </c>
      <c r="C198" s="191"/>
      <c r="D198" s="38"/>
      <c r="E198" s="38"/>
      <c r="F198" s="3"/>
      <c r="G198" s="3"/>
      <c r="H198" s="3"/>
      <c r="I198" s="3"/>
      <c r="J198" s="3"/>
      <c r="K198" s="3"/>
      <c r="L198" s="3"/>
    </row>
    <row r="199" spans="1:12" ht="14.4" customHeight="1">
      <c r="A199" s="3"/>
      <c r="B199" s="21">
        <v>177</v>
      </c>
      <c r="C199" s="191"/>
      <c r="D199" s="38"/>
      <c r="E199" s="38"/>
      <c r="F199" s="3"/>
      <c r="G199" s="3"/>
      <c r="H199" s="3"/>
      <c r="I199" s="3"/>
      <c r="J199" s="3"/>
      <c r="K199" s="3"/>
      <c r="L199" s="3"/>
    </row>
    <row r="200" spans="1:12" ht="14.4" customHeight="1">
      <c r="A200" s="3"/>
      <c r="B200" s="21">
        <v>178</v>
      </c>
      <c r="C200" s="191"/>
      <c r="D200" s="38"/>
      <c r="E200" s="38"/>
      <c r="F200" s="3"/>
      <c r="G200" s="3"/>
      <c r="H200" s="3"/>
      <c r="I200" s="3"/>
      <c r="J200" s="3"/>
      <c r="K200" s="3"/>
      <c r="L200" s="3"/>
    </row>
    <row r="201" spans="1:12" ht="14.4" customHeight="1">
      <c r="A201" s="3"/>
      <c r="B201" s="21">
        <v>179</v>
      </c>
      <c r="C201" s="191"/>
      <c r="D201" s="38"/>
      <c r="E201" s="38"/>
      <c r="F201" s="3"/>
      <c r="G201" s="3"/>
      <c r="H201" s="3"/>
      <c r="I201" s="3"/>
      <c r="J201" s="3"/>
      <c r="K201" s="3"/>
      <c r="L201" s="3"/>
    </row>
    <row r="202" spans="1:12" ht="14.4" customHeight="1">
      <c r="A202" s="3"/>
      <c r="B202" s="21">
        <v>180</v>
      </c>
      <c r="C202" s="191"/>
      <c r="D202" s="38"/>
      <c r="E202" s="38"/>
      <c r="F202" s="3"/>
      <c r="G202" s="3"/>
      <c r="H202" s="3"/>
      <c r="I202" s="3"/>
      <c r="J202" s="3"/>
      <c r="K202" s="3"/>
      <c r="L202" s="3"/>
    </row>
    <row r="203" spans="1:12" ht="14.4" customHeight="1">
      <c r="A203" s="3"/>
      <c r="B203" s="21">
        <v>181</v>
      </c>
      <c r="C203" s="191"/>
      <c r="D203" s="38"/>
      <c r="E203" s="38"/>
      <c r="F203" s="3"/>
      <c r="G203" s="3"/>
      <c r="H203" s="3"/>
      <c r="I203" s="3"/>
      <c r="J203" s="3"/>
      <c r="K203" s="3"/>
      <c r="L203" s="3"/>
    </row>
    <row r="204" spans="1:12" ht="14.4" customHeight="1">
      <c r="A204" s="3"/>
      <c r="B204" s="21">
        <v>182</v>
      </c>
      <c r="C204" s="191"/>
      <c r="D204" s="38"/>
      <c r="E204" s="38"/>
      <c r="F204" s="3"/>
      <c r="G204" s="3"/>
      <c r="H204" s="3"/>
      <c r="I204" s="3"/>
      <c r="J204" s="3"/>
      <c r="K204" s="3"/>
      <c r="L204" s="3"/>
    </row>
    <row r="205" spans="1:12" ht="14.4" customHeight="1">
      <c r="A205" s="3"/>
      <c r="B205" s="21">
        <v>183</v>
      </c>
      <c r="C205" s="191"/>
      <c r="D205" s="38"/>
      <c r="E205" s="38"/>
      <c r="F205" s="3"/>
      <c r="G205" s="3"/>
      <c r="H205" s="3"/>
      <c r="I205" s="3"/>
      <c r="J205" s="3"/>
      <c r="K205" s="3"/>
      <c r="L205" s="3"/>
    </row>
    <row r="206" spans="1:12" ht="14.4" customHeight="1">
      <c r="A206" s="3"/>
      <c r="B206" s="21">
        <v>184</v>
      </c>
      <c r="C206" s="191"/>
      <c r="D206" s="38"/>
      <c r="E206" s="38"/>
      <c r="F206" s="3"/>
      <c r="G206" s="3"/>
      <c r="H206" s="3"/>
      <c r="I206" s="3"/>
      <c r="J206" s="3"/>
      <c r="K206" s="3"/>
      <c r="L206" s="3"/>
    </row>
    <row r="207" spans="1:12" ht="14.4" customHeight="1">
      <c r="A207" s="3"/>
      <c r="B207" s="21">
        <v>185</v>
      </c>
      <c r="C207" s="191"/>
      <c r="D207" s="38"/>
      <c r="E207" s="38"/>
      <c r="F207" s="3"/>
      <c r="G207" s="3"/>
      <c r="H207" s="3"/>
      <c r="I207" s="3"/>
      <c r="J207" s="3"/>
      <c r="K207" s="3"/>
      <c r="L207" s="3"/>
    </row>
    <row r="208" spans="1:12" ht="14.4" customHeight="1">
      <c r="A208" s="3"/>
      <c r="B208" s="21">
        <v>186</v>
      </c>
      <c r="C208" s="191"/>
      <c r="D208" s="38"/>
      <c r="E208" s="38"/>
      <c r="F208" s="3"/>
      <c r="G208" s="3"/>
      <c r="H208" s="3"/>
      <c r="I208" s="3"/>
      <c r="J208" s="3"/>
      <c r="K208" s="3"/>
      <c r="L208" s="3"/>
    </row>
    <row r="209" spans="1:12" ht="14.4" customHeight="1">
      <c r="A209" s="3"/>
      <c r="B209" s="21">
        <v>187</v>
      </c>
      <c r="C209" s="191"/>
      <c r="D209" s="38"/>
      <c r="E209" s="38"/>
      <c r="F209" s="3"/>
      <c r="G209" s="3"/>
      <c r="H209" s="3"/>
      <c r="I209" s="3"/>
      <c r="J209" s="3"/>
      <c r="K209" s="3"/>
      <c r="L209" s="3"/>
    </row>
    <row r="210" spans="1:12" ht="14.4" customHeight="1">
      <c r="A210" s="3"/>
      <c r="B210" s="21">
        <v>188</v>
      </c>
      <c r="C210" s="191"/>
      <c r="D210" s="38"/>
      <c r="E210" s="38"/>
      <c r="F210" s="3"/>
      <c r="G210" s="3"/>
      <c r="H210" s="3"/>
      <c r="I210" s="3"/>
      <c r="J210" s="3"/>
      <c r="K210" s="3"/>
      <c r="L210" s="3"/>
    </row>
    <row r="211" spans="1:12" ht="14.4" customHeight="1">
      <c r="A211" s="3"/>
      <c r="B211" s="21">
        <v>189</v>
      </c>
      <c r="C211" s="191"/>
      <c r="D211" s="38"/>
      <c r="E211" s="38"/>
      <c r="F211" s="3"/>
      <c r="G211" s="3"/>
      <c r="H211" s="3"/>
      <c r="I211" s="3"/>
      <c r="J211" s="3"/>
      <c r="K211" s="3"/>
      <c r="L211" s="3"/>
    </row>
    <row r="212" spans="1:12" ht="14.4" customHeight="1">
      <c r="A212" s="3"/>
      <c r="B212" s="21">
        <v>190</v>
      </c>
      <c r="C212" s="191"/>
      <c r="D212" s="38"/>
      <c r="E212" s="38"/>
      <c r="F212" s="3"/>
      <c r="G212" s="3"/>
      <c r="H212" s="3"/>
      <c r="I212" s="3"/>
      <c r="J212" s="3"/>
      <c r="K212" s="3"/>
      <c r="L212" s="3"/>
    </row>
    <row r="213" spans="1:12" ht="14.4" customHeight="1">
      <c r="A213" s="3"/>
      <c r="B213" s="21">
        <v>191</v>
      </c>
      <c r="C213" s="191"/>
      <c r="D213" s="38"/>
      <c r="E213" s="38"/>
      <c r="F213" s="3"/>
      <c r="G213" s="3"/>
      <c r="H213" s="3"/>
      <c r="I213" s="3"/>
      <c r="J213" s="3"/>
      <c r="K213" s="3"/>
      <c r="L213" s="3"/>
    </row>
    <row r="214" spans="1:12" ht="14.4" customHeight="1">
      <c r="A214" s="3"/>
      <c r="B214" s="21">
        <v>192</v>
      </c>
      <c r="C214" s="191"/>
      <c r="D214" s="38"/>
      <c r="E214" s="38"/>
      <c r="F214" s="3"/>
      <c r="G214" s="3"/>
      <c r="H214" s="3"/>
      <c r="I214" s="3"/>
      <c r="J214" s="3"/>
      <c r="K214" s="3"/>
      <c r="L214" s="3"/>
    </row>
    <row r="215" spans="1:12" ht="14.4" customHeight="1">
      <c r="A215" s="3"/>
      <c r="B215" s="21">
        <v>193</v>
      </c>
      <c r="C215" s="191"/>
      <c r="D215" s="38"/>
      <c r="E215" s="38"/>
      <c r="F215" s="3"/>
      <c r="G215" s="3"/>
      <c r="H215" s="3"/>
      <c r="I215" s="3"/>
      <c r="J215" s="3"/>
      <c r="K215" s="3"/>
      <c r="L215" s="3"/>
    </row>
    <row r="216" spans="1:12" ht="14.4" customHeight="1">
      <c r="A216" s="3"/>
      <c r="B216" s="21">
        <v>194</v>
      </c>
      <c r="C216" s="191"/>
      <c r="D216" s="38"/>
      <c r="E216" s="38"/>
      <c r="F216" s="3"/>
      <c r="G216" s="3"/>
      <c r="H216" s="3"/>
      <c r="I216" s="3"/>
      <c r="J216" s="3"/>
      <c r="K216" s="3"/>
      <c r="L216" s="3"/>
    </row>
    <row r="217" spans="1:12" ht="14.4" customHeight="1">
      <c r="A217" s="3"/>
      <c r="B217" s="21">
        <v>195</v>
      </c>
      <c r="C217" s="191"/>
      <c r="D217" s="38"/>
      <c r="E217" s="38"/>
      <c r="F217" s="3"/>
      <c r="G217" s="3"/>
      <c r="H217" s="3"/>
      <c r="I217" s="3"/>
      <c r="J217" s="3"/>
      <c r="K217" s="3"/>
      <c r="L217" s="3"/>
    </row>
    <row r="218" spans="1:12" ht="14.4" customHeight="1">
      <c r="A218" s="3"/>
      <c r="B218" s="21">
        <v>196</v>
      </c>
      <c r="C218" s="191"/>
      <c r="D218" s="38"/>
      <c r="E218" s="38"/>
      <c r="F218" s="3"/>
      <c r="G218" s="3"/>
      <c r="H218" s="3"/>
      <c r="I218" s="3"/>
      <c r="J218" s="3"/>
      <c r="K218" s="3"/>
      <c r="L218" s="3"/>
    </row>
    <row r="219" spans="1:12" ht="14.4" customHeight="1">
      <c r="A219" s="3"/>
      <c r="B219" s="21">
        <v>197</v>
      </c>
      <c r="C219" s="191"/>
      <c r="D219" s="38"/>
      <c r="E219" s="38"/>
      <c r="F219" s="3"/>
      <c r="G219" s="3"/>
      <c r="H219" s="3"/>
      <c r="I219" s="3"/>
      <c r="J219" s="3"/>
      <c r="K219" s="3"/>
      <c r="L219" s="3"/>
    </row>
    <row r="220" spans="1:12" ht="14.4" customHeight="1">
      <c r="A220" s="3"/>
      <c r="B220" s="21">
        <v>198</v>
      </c>
      <c r="C220" s="191"/>
      <c r="D220" s="38"/>
      <c r="E220" s="38"/>
      <c r="F220" s="3"/>
      <c r="G220" s="3"/>
      <c r="H220" s="3"/>
      <c r="I220" s="3"/>
      <c r="J220" s="3"/>
      <c r="K220" s="3"/>
      <c r="L220" s="3"/>
    </row>
    <row r="221" spans="1:12" ht="14.4" customHeight="1">
      <c r="A221" s="3"/>
      <c r="B221" s="21">
        <v>199</v>
      </c>
      <c r="C221" s="191"/>
      <c r="D221" s="38"/>
      <c r="E221" s="38"/>
      <c r="F221" s="3"/>
      <c r="G221" s="3"/>
      <c r="H221" s="3"/>
      <c r="I221" s="3"/>
      <c r="J221" s="3"/>
      <c r="K221" s="3"/>
      <c r="L221" s="3"/>
    </row>
    <row r="222" spans="1:12" ht="14.4" customHeight="1">
      <c r="A222" s="3"/>
      <c r="B222" s="21">
        <v>200</v>
      </c>
      <c r="C222" s="191"/>
      <c r="D222" s="38"/>
      <c r="E222" s="38"/>
      <c r="F222" s="3"/>
      <c r="G222" s="3"/>
      <c r="H222" s="3"/>
      <c r="I222" s="3"/>
      <c r="J222" s="3"/>
      <c r="K222" s="3"/>
      <c r="L222" s="3"/>
    </row>
    <row r="223" spans="1:12" ht="13.8" thickBot="1">
      <c r="A223" s="3"/>
      <c r="B223" s="3"/>
      <c r="C223" s="3"/>
      <c r="D223" s="3"/>
      <c r="E223" s="3"/>
      <c r="F223" s="3"/>
      <c r="G223" s="3"/>
      <c r="H223" s="3"/>
      <c r="I223" s="3"/>
      <c r="J223" s="3"/>
      <c r="K223" s="3"/>
      <c r="L223" s="3"/>
    </row>
    <row r="224" spans="1:12" ht="13.8" thickBot="1">
      <c r="A224" s="3" t="s">
        <v>75</v>
      </c>
      <c r="B224" s="35" t="s">
        <v>20</v>
      </c>
      <c r="C224" s="192">
        <f>COUNTA(C23:C222)</f>
        <v>0</v>
      </c>
      <c r="D224" s="3" t="s">
        <v>74</v>
      </c>
      <c r="E224" s="10" t="s">
        <v>216</v>
      </c>
      <c r="F224" s="3"/>
      <c r="G224" s="3"/>
      <c r="H224" s="3"/>
      <c r="I224" s="3"/>
      <c r="J224" s="3"/>
      <c r="K224" s="3"/>
      <c r="L224" s="3"/>
    </row>
    <row r="225" spans="1:12">
      <c r="A225" s="9"/>
      <c r="B225" s="9"/>
      <c r="C225" s="9"/>
      <c r="D225" s="9"/>
      <c r="E225" s="9"/>
      <c r="F225" s="9"/>
      <c r="G225" s="9"/>
      <c r="H225" s="9"/>
      <c r="I225" s="9"/>
      <c r="J225" s="9"/>
      <c r="K225" s="9"/>
      <c r="L225" s="9"/>
    </row>
  </sheetData>
  <sheetProtection algorithmName="SHA-512" hashValue="4GtHTXasGWakBa/IWPooColXC/EF7VHILL8o/kWsF2JwAf76nkzL4baUThkMKp/hrAeXRinwF0sg7GDdX92Dzg==" saltValue="eLMP9sUa9j2mRI44lmLlGQ==" spinCount="100000" sheet="1" objects="1" scenarios="1"/>
  <mergeCells count="1">
    <mergeCell ref="H23:I23"/>
  </mergeCells>
  <phoneticPr fontId="1"/>
  <dataValidations count="2">
    <dataValidation type="list" allowBlank="1" showInputMessage="1" showErrorMessage="1" sqref="E23:E222" xr:uid="{00000000-0002-0000-0100-000000000000}">
      <formula1>"指揮,保育,年少,年中,年長,小１,小２,小３,小４,小５,小６,中１,中２,中３,高１,高２,高３,大１,大２,大３,大４,なし"</formula1>
    </dataValidation>
    <dataValidation imeMode="halfAlpha" allowBlank="1" showInputMessage="1" showErrorMessage="1" sqref="D23:D222" xr:uid="{00000000-0002-0000-0100-000001000000}"/>
  </dataValidations>
  <pageMargins left="0.7" right="0.49" top="0.45" bottom="0.51"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122"/>
  <sheetViews>
    <sheetView showGridLines="0" zoomScaleNormal="100" workbookViewId="0">
      <selection activeCell="U19" sqref="U19"/>
    </sheetView>
  </sheetViews>
  <sheetFormatPr defaultColWidth="5.44140625" defaultRowHeight="13.2"/>
  <cols>
    <col min="1" max="1" width="18.21875" customWidth="1"/>
    <col min="9" max="9" width="6.109375" customWidth="1"/>
    <col min="14" max="14" width="5" customWidth="1"/>
  </cols>
  <sheetData>
    <row r="1" spans="1:14" ht="19.5" customHeight="1">
      <c r="A1" s="8" t="s">
        <v>1</v>
      </c>
      <c r="B1" s="1"/>
      <c r="C1" s="1"/>
      <c r="D1" s="1"/>
      <c r="E1" s="1"/>
      <c r="F1" s="1"/>
      <c r="G1" s="1"/>
      <c r="H1" s="1"/>
      <c r="I1" s="20"/>
      <c r="J1" s="1"/>
      <c r="K1" s="1"/>
      <c r="L1" s="1"/>
      <c r="M1" s="1"/>
      <c r="N1" s="64" t="s">
        <v>648</v>
      </c>
    </row>
    <row r="2" spans="1:14" ht="22.95" customHeight="1">
      <c r="A2" s="161" t="s">
        <v>385</v>
      </c>
      <c r="B2" s="33" t="s">
        <v>5</v>
      </c>
      <c r="C2" s="227"/>
      <c r="D2" s="228"/>
      <c r="E2" s="228"/>
      <c r="F2" s="228"/>
      <c r="G2" s="229"/>
      <c r="H2" s="3"/>
      <c r="I2" s="3"/>
      <c r="J2" s="3"/>
      <c r="K2" s="3"/>
      <c r="L2" s="3"/>
      <c r="M2" s="3"/>
      <c r="N2" s="3"/>
    </row>
    <row r="3" spans="1:14" ht="30" customHeight="1">
      <c r="A3" s="7" t="s">
        <v>0</v>
      </c>
      <c r="B3" s="2"/>
      <c r="C3" s="2"/>
      <c r="D3" s="2"/>
      <c r="E3" s="2"/>
      <c r="F3" s="2"/>
      <c r="G3" s="2"/>
      <c r="H3" s="2"/>
      <c r="I3" s="2"/>
      <c r="J3" s="2"/>
      <c r="K3" s="2"/>
      <c r="L3" s="2"/>
      <c r="M3" s="2"/>
      <c r="N3" s="2"/>
    </row>
    <row r="4" spans="1:14" ht="10.5" customHeight="1">
      <c r="A4" s="3"/>
      <c r="B4" s="3"/>
      <c r="C4" s="3"/>
      <c r="D4" s="3"/>
      <c r="E4" s="3"/>
      <c r="F4" s="3"/>
      <c r="G4" s="3"/>
      <c r="H4" s="3"/>
      <c r="I4" s="3"/>
      <c r="J4" s="3"/>
      <c r="K4" s="3"/>
      <c r="L4" s="3"/>
      <c r="M4" s="3"/>
      <c r="N4" s="3"/>
    </row>
    <row r="5" spans="1:14" ht="17.25" customHeight="1">
      <c r="A5" s="5" t="s">
        <v>2</v>
      </c>
      <c r="B5" s="31" t="s">
        <v>3</v>
      </c>
      <c r="C5" s="201" t="s">
        <v>144</v>
      </c>
      <c r="D5" s="202"/>
      <c r="E5" s="202"/>
      <c r="F5" s="202"/>
      <c r="G5" s="203"/>
      <c r="H5" s="3"/>
      <c r="I5" s="3"/>
      <c r="J5" s="3"/>
      <c r="K5" s="3"/>
      <c r="L5" s="3"/>
      <c r="M5" s="3"/>
      <c r="N5" s="3"/>
    </row>
    <row r="6" spans="1:14" ht="8.25" customHeight="1">
      <c r="A6" s="4"/>
      <c r="B6" s="32"/>
      <c r="C6" s="3"/>
      <c r="D6" s="3"/>
      <c r="E6" s="3"/>
      <c r="F6" s="3"/>
      <c r="G6" s="3"/>
      <c r="H6" s="3"/>
      <c r="I6" s="3"/>
      <c r="J6" s="3"/>
      <c r="K6" s="3"/>
      <c r="L6" s="3"/>
      <c r="M6" s="3"/>
      <c r="N6" s="3"/>
    </row>
    <row r="7" spans="1:14" ht="17.25" customHeight="1">
      <c r="A7" s="5" t="s">
        <v>4</v>
      </c>
      <c r="B7" s="33" t="s">
        <v>5</v>
      </c>
      <c r="C7" s="201"/>
      <c r="D7" s="202"/>
      <c r="E7" s="202"/>
      <c r="F7" s="202"/>
      <c r="G7" s="202"/>
      <c r="H7" s="202"/>
      <c r="I7" s="202"/>
      <c r="J7" s="202"/>
      <c r="K7" s="202"/>
      <c r="L7" s="202"/>
      <c r="M7" s="203"/>
      <c r="N7" s="3"/>
    </row>
    <row r="8" spans="1:14" ht="8.25" customHeight="1">
      <c r="A8" s="3"/>
      <c r="B8" s="32"/>
      <c r="C8" s="3"/>
      <c r="D8" s="3"/>
      <c r="E8" s="3"/>
      <c r="F8" s="3"/>
      <c r="G8" s="3"/>
      <c r="H8" s="3"/>
      <c r="I8" s="3"/>
      <c r="J8" s="3"/>
      <c r="K8" s="3"/>
      <c r="L8" s="3"/>
      <c r="M8" s="3"/>
      <c r="N8" s="3"/>
    </row>
    <row r="9" spans="1:14" ht="16.5" customHeight="1">
      <c r="A9" s="5" t="s">
        <v>6</v>
      </c>
      <c r="B9" s="33" t="s">
        <v>5</v>
      </c>
      <c r="C9" s="201"/>
      <c r="D9" s="202"/>
      <c r="E9" s="202"/>
      <c r="F9" s="202"/>
      <c r="G9" s="203"/>
      <c r="H9" s="3"/>
      <c r="I9" s="3"/>
      <c r="J9" s="3"/>
      <c r="K9" s="3"/>
      <c r="L9" s="3"/>
      <c r="M9" s="3"/>
      <c r="N9" s="3"/>
    </row>
    <row r="10" spans="1:14" ht="7.5" customHeight="1">
      <c r="A10" s="3"/>
      <c r="B10" s="32"/>
      <c r="C10" s="3"/>
      <c r="D10" s="3"/>
      <c r="E10" s="3"/>
      <c r="F10" s="3"/>
      <c r="G10" s="3"/>
      <c r="H10" s="3"/>
      <c r="I10" s="3"/>
      <c r="J10" s="3"/>
      <c r="K10" s="3"/>
      <c r="L10" s="3"/>
      <c r="M10" s="3"/>
      <c r="N10" s="3"/>
    </row>
    <row r="11" spans="1:14" ht="18" customHeight="1">
      <c r="A11" s="5" t="s">
        <v>7</v>
      </c>
      <c r="B11" s="33" t="s">
        <v>5</v>
      </c>
      <c r="C11" s="201"/>
      <c r="D11" s="202"/>
      <c r="E11" s="202"/>
      <c r="F11" s="202"/>
      <c r="G11" s="203"/>
      <c r="H11" s="3"/>
      <c r="I11" s="3"/>
      <c r="J11" s="3"/>
      <c r="K11" s="3"/>
      <c r="L11" s="3"/>
      <c r="M11" s="3"/>
      <c r="N11" s="3"/>
    </row>
    <row r="12" spans="1:14">
      <c r="A12" s="3"/>
      <c r="B12" s="3"/>
      <c r="C12" s="3"/>
      <c r="D12" s="3"/>
      <c r="E12" s="3"/>
      <c r="F12" s="3"/>
      <c r="G12" s="3"/>
      <c r="H12" s="3"/>
      <c r="I12" s="3"/>
      <c r="J12" s="3"/>
      <c r="K12" s="3"/>
      <c r="L12" s="3"/>
      <c r="M12" s="3"/>
      <c r="N12" s="3"/>
    </row>
    <row r="13" spans="1:14">
      <c r="A13" s="3" t="s">
        <v>8</v>
      </c>
      <c r="B13" s="97" t="s">
        <v>15</v>
      </c>
      <c r="C13" s="3"/>
      <c r="D13" s="3"/>
      <c r="E13" s="3"/>
      <c r="F13" s="3"/>
      <c r="G13" s="3"/>
      <c r="H13" s="3"/>
      <c r="I13" s="3"/>
      <c r="J13" s="3"/>
      <c r="K13" s="3"/>
      <c r="L13" s="3"/>
      <c r="M13" s="3"/>
      <c r="N13" s="3"/>
    </row>
    <row r="14" spans="1:14">
      <c r="A14" s="3"/>
      <c r="B14" s="3"/>
      <c r="C14" s="3"/>
      <c r="D14" s="3"/>
      <c r="E14" s="3"/>
      <c r="F14" s="3"/>
      <c r="G14" s="3"/>
      <c r="H14" s="3"/>
      <c r="I14" s="3"/>
      <c r="J14" s="3"/>
      <c r="K14" s="3"/>
      <c r="L14" s="3"/>
      <c r="M14" s="3"/>
      <c r="N14" s="3"/>
    </row>
    <row r="15" spans="1:14" ht="16.5" customHeight="1">
      <c r="A15" s="5" t="s">
        <v>9</v>
      </c>
      <c r="B15" s="34" t="s">
        <v>5</v>
      </c>
      <c r="C15" s="201"/>
      <c r="D15" s="202"/>
      <c r="E15" s="202"/>
      <c r="F15" s="202"/>
      <c r="G15" s="203"/>
      <c r="H15" s="3"/>
      <c r="I15" s="3"/>
      <c r="J15" s="3"/>
      <c r="K15" s="3"/>
      <c r="L15" s="3"/>
      <c r="M15" s="3"/>
      <c r="N15" s="3"/>
    </row>
    <row r="16" spans="1:14" ht="8.25" customHeight="1">
      <c r="A16" s="3"/>
      <c r="B16" s="32"/>
      <c r="C16" s="3"/>
      <c r="D16" s="3"/>
      <c r="E16" s="3"/>
      <c r="F16" s="3"/>
      <c r="G16" s="3"/>
      <c r="H16" s="3"/>
      <c r="I16" s="3"/>
      <c r="J16" s="3"/>
      <c r="K16" s="3"/>
      <c r="L16" s="3"/>
      <c r="M16" s="3"/>
      <c r="N16" s="3"/>
    </row>
    <row r="17" spans="1:14" ht="16.5" customHeight="1">
      <c r="A17" s="5" t="s">
        <v>10</v>
      </c>
      <c r="B17" s="33" t="s">
        <v>5</v>
      </c>
      <c r="C17" s="230"/>
      <c r="D17" s="231"/>
      <c r="E17" s="231"/>
      <c r="F17" s="231"/>
      <c r="G17" s="231"/>
      <c r="H17" s="231"/>
      <c r="I17" s="231"/>
      <c r="J17" s="231"/>
      <c r="K17" s="231"/>
      <c r="L17" s="231"/>
      <c r="M17" s="232"/>
      <c r="N17" s="3"/>
    </row>
    <row r="18" spans="1:14" ht="8.25" customHeight="1">
      <c r="A18" s="3"/>
      <c r="B18" s="32"/>
      <c r="C18" s="3"/>
      <c r="D18" s="3"/>
      <c r="E18" s="3"/>
      <c r="F18" s="3"/>
      <c r="G18" s="3"/>
      <c r="H18" s="3"/>
      <c r="I18" s="3"/>
      <c r="J18" s="3"/>
      <c r="K18" s="3"/>
      <c r="L18" s="3"/>
      <c r="M18" s="3"/>
      <c r="N18" s="3"/>
    </row>
    <row r="19" spans="1:14" ht="16.5" customHeight="1">
      <c r="A19" s="5" t="s">
        <v>11</v>
      </c>
      <c r="B19" s="33" t="s">
        <v>5</v>
      </c>
      <c r="C19" s="201"/>
      <c r="D19" s="202"/>
      <c r="E19" s="202"/>
      <c r="F19" s="202"/>
      <c r="G19" s="203"/>
      <c r="H19" s="3"/>
      <c r="I19" s="3"/>
      <c r="J19" s="3"/>
      <c r="K19" s="3"/>
      <c r="L19" s="3"/>
      <c r="M19" s="3"/>
      <c r="N19" s="3"/>
    </row>
    <row r="20" spans="1:14" ht="8.25" customHeight="1">
      <c r="A20" s="3"/>
      <c r="B20" s="32"/>
      <c r="C20" s="3"/>
      <c r="D20" s="3"/>
      <c r="E20" s="3"/>
      <c r="F20" s="3"/>
      <c r="G20" s="3"/>
      <c r="H20" s="3"/>
      <c r="I20" s="3"/>
      <c r="J20" s="3"/>
      <c r="K20" s="3"/>
      <c r="L20" s="3"/>
      <c r="M20" s="3"/>
      <c r="N20" s="3"/>
    </row>
    <row r="21" spans="1:14" ht="17.25" customHeight="1">
      <c r="A21" s="5" t="s">
        <v>557</v>
      </c>
      <c r="B21" s="33" t="s">
        <v>5</v>
      </c>
      <c r="C21" s="201"/>
      <c r="D21" s="202"/>
      <c r="E21" s="202"/>
      <c r="F21" s="202"/>
      <c r="G21" s="203"/>
      <c r="H21" s="3"/>
      <c r="I21" s="3"/>
      <c r="J21" s="3"/>
      <c r="K21" s="3"/>
      <c r="L21" s="3"/>
      <c r="M21" s="3"/>
      <c r="N21" s="3"/>
    </row>
    <row r="22" spans="1:14" ht="6.75" customHeight="1">
      <c r="A22" s="3"/>
      <c r="B22" s="32"/>
      <c r="C22" s="3"/>
      <c r="D22" s="3"/>
      <c r="E22" s="3"/>
      <c r="F22" s="3"/>
      <c r="G22" s="3"/>
      <c r="H22" s="3"/>
      <c r="I22" s="3"/>
      <c r="J22" s="3"/>
      <c r="K22" s="3"/>
      <c r="L22" s="3"/>
      <c r="M22" s="3"/>
      <c r="N22" s="3"/>
    </row>
    <row r="23" spans="1:14" ht="17.25" customHeight="1">
      <c r="A23" s="5" t="s">
        <v>12</v>
      </c>
      <c r="B23" s="33" t="s">
        <v>5</v>
      </c>
      <c r="C23" s="223"/>
      <c r="D23" s="224"/>
      <c r="E23" s="224"/>
      <c r="F23" s="224"/>
      <c r="G23" s="225"/>
      <c r="H23" s="3"/>
      <c r="I23" s="3"/>
      <c r="J23" s="3"/>
      <c r="K23" s="3"/>
      <c r="L23" s="3"/>
      <c r="M23" s="3"/>
      <c r="N23" s="3"/>
    </row>
    <row r="24" spans="1:14" ht="7.5" customHeight="1">
      <c r="A24" s="3"/>
      <c r="B24" s="32"/>
      <c r="C24" s="3"/>
      <c r="D24" s="3"/>
      <c r="E24" s="3"/>
      <c r="F24" s="3"/>
      <c r="G24" s="3"/>
      <c r="H24" s="3"/>
      <c r="I24" s="3"/>
      <c r="J24" s="3"/>
      <c r="K24" s="3"/>
      <c r="L24" s="3"/>
      <c r="M24" s="3"/>
      <c r="N24" s="3"/>
    </row>
    <row r="25" spans="1:14" ht="18" customHeight="1">
      <c r="A25" s="5" t="s">
        <v>13</v>
      </c>
      <c r="B25" s="33" t="s">
        <v>5</v>
      </c>
      <c r="C25" s="201"/>
      <c r="D25" s="202"/>
      <c r="E25" s="202"/>
      <c r="F25" s="202"/>
      <c r="G25" s="203"/>
      <c r="H25" s="3"/>
      <c r="I25" s="3"/>
      <c r="J25" s="3"/>
      <c r="K25" s="3"/>
      <c r="L25" s="3"/>
      <c r="M25" s="3"/>
      <c r="N25" s="3"/>
    </row>
    <row r="26" spans="1:14" ht="7.5" customHeight="1">
      <c r="A26" s="3"/>
      <c r="B26" s="32"/>
      <c r="C26" s="3"/>
      <c r="D26" s="3"/>
      <c r="E26" s="3"/>
      <c r="F26" s="3"/>
      <c r="G26" s="3"/>
      <c r="H26" s="3"/>
      <c r="I26" s="3"/>
      <c r="J26" s="3"/>
      <c r="K26" s="3"/>
      <c r="L26" s="3"/>
      <c r="M26" s="3"/>
      <c r="N26" s="3"/>
    </row>
    <row r="27" spans="1:14" ht="18" customHeight="1">
      <c r="A27" s="5" t="s">
        <v>18</v>
      </c>
      <c r="B27" s="33" t="s">
        <v>5</v>
      </c>
      <c r="C27" s="223"/>
      <c r="D27" s="224"/>
      <c r="E27" s="224"/>
      <c r="F27" s="224"/>
      <c r="G27" s="225"/>
      <c r="H27" s="3"/>
      <c r="I27" s="3"/>
      <c r="J27" s="3"/>
      <c r="K27" s="3"/>
      <c r="L27" s="3"/>
      <c r="M27" s="3"/>
      <c r="N27" s="3"/>
    </row>
    <row r="28" spans="1:14" ht="7.5" customHeight="1">
      <c r="A28" s="3"/>
      <c r="B28" s="32"/>
      <c r="C28" s="3"/>
      <c r="D28" s="3"/>
      <c r="E28" s="3"/>
      <c r="F28" s="3"/>
      <c r="G28" s="3"/>
      <c r="H28" s="3"/>
      <c r="I28" s="3"/>
      <c r="J28" s="3"/>
      <c r="K28" s="3"/>
      <c r="L28" s="3"/>
      <c r="M28" s="3"/>
      <c r="N28" s="3"/>
    </row>
    <row r="29" spans="1:14" ht="18" customHeight="1">
      <c r="A29" s="5" t="s">
        <v>14</v>
      </c>
      <c r="B29" s="33" t="s">
        <v>5</v>
      </c>
      <c r="C29" s="201"/>
      <c r="D29" s="202"/>
      <c r="E29" s="202"/>
      <c r="F29" s="202"/>
      <c r="G29" s="202"/>
      <c r="H29" s="202"/>
      <c r="I29" s="202"/>
      <c r="J29" s="202"/>
      <c r="K29" s="202"/>
      <c r="L29" s="202"/>
      <c r="M29" s="203"/>
      <c r="N29" s="3"/>
    </row>
    <row r="30" spans="1:14">
      <c r="A30" s="3"/>
      <c r="B30" s="3"/>
      <c r="C30" s="3"/>
      <c r="D30" s="3"/>
      <c r="E30" s="3"/>
      <c r="F30" s="3"/>
      <c r="G30" s="3"/>
      <c r="H30" s="3"/>
      <c r="I30" s="3"/>
      <c r="J30" s="3"/>
      <c r="K30" s="3"/>
      <c r="L30" s="3"/>
      <c r="M30" s="3"/>
      <c r="N30" s="3"/>
    </row>
    <row r="31" spans="1:14">
      <c r="A31" s="3" t="s">
        <v>16</v>
      </c>
      <c r="B31" s="6"/>
      <c r="C31" s="3"/>
      <c r="D31" s="3"/>
      <c r="E31" s="3"/>
      <c r="F31" s="3"/>
      <c r="G31" s="3"/>
      <c r="H31" s="3"/>
      <c r="I31" s="3"/>
      <c r="J31" s="3"/>
      <c r="K31" s="3"/>
      <c r="L31" s="3"/>
      <c r="M31" s="3"/>
      <c r="N31" s="3"/>
    </row>
    <row r="32" spans="1:14">
      <c r="A32" s="3"/>
      <c r="B32" s="3"/>
      <c r="C32" s="3"/>
      <c r="D32" s="3"/>
      <c r="E32" s="3"/>
      <c r="F32" s="3"/>
      <c r="G32" s="3"/>
      <c r="H32" s="3"/>
      <c r="I32" s="3"/>
      <c r="J32" s="3"/>
      <c r="K32" s="3"/>
      <c r="L32" s="3"/>
      <c r="M32" s="3"/>
      <c r="N32" s="3"/>
    </row>
    <row r="33" spans="1:14" ht="18" customHeight="1">
      <c r="A33" s="5" t="s">
        <v>17</v>
      </c>
      <c r="B33" s="31" t="s">
        <v>3</v>
      </c>
      <c r="C33" s="201" t="s">
        <v>144</v>
      </c>
      <c r="D33" s="202"/>
      <c r="E33" s="202"/>
      <c r="F33" s="202"/>
      <c r="G33" s="203"/>
      <c r="H33" s="3"/>
      <c r="I33" s="3"/>
      <c r="J33" s="3"/>
      <c r="K33" s="3"/>
      <c r="L33" s="3"/>
      <c r="M33" s="3"/>
      <c r="N33" s="3"/>
    </row>
    <row r="34" spans="1:14" ht="6" customHeight="1">
      <c r="A34" s="3"/>
      <c r="B34" s="32"/>
      <c r="C34" s="3"/>
      <c r="D34" s="3"/>
      <c r="E34" s="3"/>
      <c r="F34" s="3"/>
      <c r="G34" s="3"/>
      <c r="H34" s="3"/>
      <c r="I34" s="3"/>
      <c r="J34" s="3"/>
      <c r="K34" s="3"/>
      <c r="L34" s="3"/>
      <c r="M34" s="3"/>
      <c r="N34" s="3"/>
    </row>
    <row r="35" spans="1:14" ht="16.5" customHeight="1">
      <c r="A35" s="5" t="s">
        <v>11</v>
      </c>
      <c r="B35" s="33" t="s">
        <v>5</v>
      </c>
      <c r="C35" s="201"/>
      <c r="D35" s="202"/>
      <c r="E35" s="202"/>
      <c r="F35" s="202"/>
      <c r="G35" s="203"/>
      <c r="H35" s="3"/>
      <c r="I35" s="3"/>
      <c r="J35" s="3"/>
      <c r="K35" s="3"/>
      <c r="L35" s="3"/>
      <c r="M35" s="3"/>
      <c r="N35" s="3"/>
    </row>
    <row r="36" spans="1:14" ht="6.75" customHeight="1">
      <c r="A36" s="3"/>
      <c r="B36" s="32"/>
      <c r="C36" s="3"/>
      <c r="D36" s="3"/>
      <c r="E36" s="3"/>
      <c r="F36" s="3"/>
      <c r="G36" s="3"/>
      <c r="H36" s="3"/>
      <c r="I36" s="3"/>
      <c r="J36" s="3"/>
      <c r="K36" s="3"/>
      <c r="L36" s="3"/>
      <c r="M36" s="3"/>
      <c r="N36" s="3"/>
    </row>
    <row r="37" spans="1:14" ht="16.5" customHeight="1">
      <c r="A37" s="5" t="s">
        <v>557</v>
      </c>
      <c r="B37" s="33" t="s">
        <v>5</v>
      </c>
      <c r="C37" s="201"/>
      <c r="D37" s="202"/>
      <c r="E37" s="202"/>
      <c r="F37" s="202"/>
      <c r="G37" s="203"/>
      <c r="H37" s="3"/>
      <c r="I37" s="3"/>
      <c r="J37" s="3"/>
      <c r="K37" s="3"/>
      <c r="L37" s="3"/>
      <c r="M37" s="3"/>
      <c r="N37" s="3"/>
    </row>
    <row r="38" spans="1:14" ht="6.75" customHeight="1">
      <c r="A38" s="3"/>
      <c r="B38" s="32"/>
      <c r="C38" s="3"/>
      <c r="D38" s="3"/>
      <c r="E38" s="3"/>
      <c r="F38" s="3"/>
      <c r="G38" s="3"/>
      <c r="H38" s="3"/>
      <c r="I38" s="3"/>
      <c r="J38" s="3"/>
      <c r="K38" s="3"/>
      <c r="L38" s="3"/>
      <c r="M38" s="3"/>
      <c r="N38" s="3"/>
    </row>
    <row r="39" spans="1:14" ht="16.5" customHeight="1">
      <c r="A39" s="5" t="s">
        <v>18</v>
      </c>
      <c r="B39" s="33" t="s">
        <v>5</v>
      </c>
      <c r="C39" s="223"/>
      <c r="D39" s="224"/>
      <c r="E39" s="224"/>
      <c r="F39" s="224"/>
      <c r="G39" s="225"/>
      <c r="H39" s="3"/>
      <c r="I39" s="3"/>
      <c r="J39" s="3"/>
      <c r="K39" s="3"/>
      <c r="L39" s="3"/>
      <c r="M39" s="3"/>
      <c r="N39" s="3"/>
    </row>
    <row r="40" spans="1:14" ht="15" customHeight="1">
      <c r="A40" s="9"/>
      <c r="B40" s="9"/>
      <c r="C40" s="9"/>
      <c r="D40" s="9"/>
      <c r="E40" s="9"/>
      <c r="F40" s="9"/>
      <c r="G40" s="9"/>
      <c r="H40" s="9"/>
      <c r="I40" s="9"/>
      <c r="J40" s="9"/>
      <c r="K40" s="9"/>
      <c r="L40" s="9"/>
      <c r="M40" s="9"/>
      <c r="N40" s="9"/>
    </row>
    <row r="42" spans="1:14" ht="16.2">
      <c r="A42" s="7" t="s">
        <v>19</v>
      </c>
      <c r="B42" s="2"/>
      <c r="C42" s="2"/>
      <c r="D42" s="2"/>
      <c r="E42" s="2"/>
      <c r="F42" s="2"/>
      <c r="G42" s="2"/>
      <c r="H42" s="2"/>
      <c r="I42" s="2"/>
      <c r="J42" s="2"/>
      <c r="K42" s="2"/>
      <c r="L42" s="2"/>
      <c r="M42" s="2"/>
      <c r="N42" s="2"/>
    </row>
    <row r="43" spans="1:14" ht="16.2">
      <c r="A43" s="12"/>
      <c r="B43" s="3"/>
      <c r="C43" s="3"/>
      <c r="D43" s="3"/>
      <c r="E43" s="3"/>
      <c r="F43" s="3"/>
      <c r="G43" s="3"/>
      <c r="H43" s="3"/>
      <c r="I43" s="3"/>
      <c r="J43" s="3"/>
      <c r="K43" s="3"/>
      <c r="L43" s="3"/>
      <c r="M43" s="3"/>
      <c r="N43" s="3"/>
    </row>
    <row r="44" spans="1:14" ht="17.25" customHeight="1">
      <c r="A44" s="3" t="s">
        <v>48</v>
      </c>
      <c r="B44" s="35" t="s">
        <v>20</v>
      </c>
      <c r="C44" s="217">
        <f>構成メンバー名簿入力!C224</f>
        <v>0</v>
      </c>
      <c r="D44" s="218"/>
      <c r="E44" s="219"/>
      <c r="F44" s="3" t="s">
        <v>21</v>
      </c>
      <c r="G44" s="6" t="s">
        <v>22</v>
      </c>
      <c r="H44" s="3"/>
      <c r="I44" s="3"/>
      <c r="J44" s="3"/>
      <c r="K44" s="3"/>
      <c r="L44" s="3"/>
      <c r="M44" s="3"/>
      <c r="N44" s="3"/>
    </row>
    <row r="45" spans="1:14" ht="17.25" customHeight="1">
      <c r="A45" s="3"/>
      <c r="B45" s="3"/>
      <c r="C45" s="11"/>
      <c r="D45" s="11"/>
      <c r="E45" s="11"/>
      <c r="F45" s="3"/>
      <c r="G45" s="10"/>
      <c r="H45" s="3"/>
      <c r="I45" s="3"/>
      <c r="J45" s="3"/>
      <c r="K45" s="3"/>
      <c r="L45" s="3"/>
      <c r="M45" s="3"/>
      <c r="N45" s="3"/>
    </row>
    <row r="46" spans="1:14" ht="13.5" customHeight="1">
      <c r="A46" s="3" t="s">
        <v>49</v>
      </c>
      <c r="B46" s="235" t="s">
        <v>42</v>
      </c>
      <c r="C46" s="236"/>
      <c r="D46" s="204" t="s">
        <v>40</v>
      </c>
      <c r="E46" s="226"/>
      <c r="F46" s="226"/>
      <c r="G46" s="226"/>
      <c r="H46" s="226"/>
      <c r="I46" s="226"/>
      <c r="J46" s="226"/>
      <c r="K46" s="226"/>
      <c r="L46" s="226"/>
      <c r="M46" s="214"/>
      <c r="N46" s="3"/>
    </row>
    <row r="47" spans="1:14" ht="15" customHeight="1">
      <c r="A47" s="5"/>
      <c r="B47" s="237"/>
      <c r="C47" s="238"/>
      <c r="D47" s="204" t="s">
        <v>67</v>
      </c>
      <c r="E47" s="214"/>
      <c r="F47" s="204" t="s">
        <v>30</v>
      </c>
      <c r="G47" s="214"/>
      <c r="H47" s="204" t="s">
        <v>31</v>
      </c>
      <c r="I47" s="214"/>
      <c r="J47" s="204" t="s">
        <v>32</v>
      </c>
      <c r="K47" s="214"/>
      <c r="L47" s="204" t="s">
        <v>33</v>
      </c>
      <c r="M47" s="214"/>
      <c r="N47" s="3"/>
    </row>
    <row r="48" spans="1:14" ht="15" customHeight="1">
      <c r="A48" s="3"/>
      <c r="B48" s="204" t="s">
        <v>27</v>
      </c>
      <c r="C48" s="214"/>
      <c r="D48" s="215"/>
      <c r="E48" s="216"/>
      <c r="F48" s="204" t="s">
        <v>34</v>
      </c>
      <c r="G48" s="214"/>
      <c r="H48" s="204" t="s">
        <v>36</v>
      </c>
      <c r="I48" s="214"/>
      <c r="J48" s="204" t="s">
        <v>36</v>
      </c>
      <c r="K48" s="214"/>
      <c r="L48" s="204" t="s">
        <v>36</v>
      </c>
      <c r="M48" s="214"/>
      <c r="N48" s="3"/>
    </row>
    <row r="49" spans="1:14" ht="15" customHeight="1">
      <c r="A49" s="3"/>
      <c r="B49" s="204" t="s">
        <v>28</v>
      </c>
      <c r="C49" s="214"/>
      <c r="D49" s="215"/>
      <c r="E49" s="216"/>
      <c r="F49" s="215"/>
      <c r="G49" s="216"/>
      <c r="H49" s="215"/>
      <c r="I49" s="216"/>
      <c r="J49" s="233" t="s">
        <v>39</v>
      </c>
      <c r="K49" s="234"/>
      <c r="L49" s="215"/>
      <c r="M49" s="216"/>
      <c r="N49" s="3"/>
    </row>
    <row r="50" spans="1:14" ht="15" customHeight="1">
      <c r="A50" s="3"/>
      <c r="B50" s="204" t="s">
        <v>29</v>
      </c>
      <c r="C50" s="214"/>
      <c r="D50" s="215"/>
      <c r="E50" s="216"/>
      <c r="F50" s="204" t="s">
        <v>35</v>
      </c>
      <c r="G50" s="214"/>
      <c r="H50" s="204" t="s">
        <v>37</v>
      </c>
      <c r="I50" s="214"/>
      <c r="J50" s="204" t="s">
        <v>38</v>
      </c>
      <c r="K50" s="214"/>
      <c r="L50" s="204" t="s">
        <v>37</v>
      </c>
      <c r="M50" s="214"/>
      <c r="N50" s="3"/>
    </row>
    <row r="51" spans="1:14" ht="17.25" customHeight="1">
      <c r="A51" s="3"/>
      <c r="B51" s="14"/>
      <c r="C51" s="14"/>
      <c r="D51" s="14"/>
      <c r="E51" s="14"/>
      <c r="F51" s="14"/>
      <c r="G51" s="14"/>
      <c r="H51" s="14"/>
      <c r="I51" s="14"/>
      <c r="J51" s="14"/>
      <c r="K51" s="14"/>
      <c r="L51" s="3"/>
      <c r="M51" s="3"/>
      <c r="N51" s="3"/>
    </row>
    <row r="52" spans="1:14" ht="17.25" customHeight="1">
      <c r="A52" s="5" t="s">
        <v>40</v>
      </c>
      <c r="B52" s="31" t="s">
        <v>3</v>
      </c>
      <c r="C52" s="201" t="s">
        <v>144</v>
      </c>
      <c r="D52" s="202"/>
      <c r="E52" s="202"/>
      <c r="F52" s="202"/>
      <c r="G52" s="203"/>
      <c r="H52" s="14"/>
      <c r="I52" s="10"/>
      <c r="J52" s="14"/>
      <c r="K52" s="14"/>
      <c r="L52" s="3"/>
      <c r="M52" s="3"/>
      <c r="N52" s="3"/>
    </row>
    <row r="53" spans="1:14" ht="8.25" customHeight="1">
      <c r="A53" s="5"/>
      <c r="B53" s="32"/>
      <c r="C53" s="14"/>
      <c r="D53" s="14"/>
      <c r="E53" s="14"/>
      <c r="F53" s="14"/>
      <c r="G53" s="14"/>
      <c r="H53" s="14"/>
      <c r="I53" s="14"/>
      <c r="J53" s="14"/>
      <c r="K53" s="14"/>
      <c r="L53" s="3"/>
      <c r="M53" s="3"/>
      <c r="N53" s="3"/>
    </row>
    <row r="54" spans="1:14" ht="17.25" customHeight="1">
      <c r="A54" s="5" t="s">
        <v>41</v>
      </c>
      <c r="B54" s="35" t="s">
        <v>20</v>
      </c>
      <c r="C54" s="220" t="str">
        <f>選択肢２!E8</f>
        <v/>
      </c>
      <c r="D54" s="221"/>
      <c r="E54" s="221"/>
      <c r="F54" s="221"/>
      <c r="G54" s="222"/>
      <c r="H54" s="3"/>
      <c r="I54" s="10" t="s">
        <v>192</v>
      </c>
      <c r="J54" s="3"/>
      <c r="K54" s="3"/>
      <c r="L54" s="3"/>
      <c r="M54" s="3"/>
      <c r="N54" s="3"/>
    </row>
    <row r="55" spans="1:14" ht="8.25" customHeight="1">
      <c r="A55" s="5"/>
      <c r="B55" s="32"/>
      <c r="C55" s="32"/>
      <c r="D55" s="11"/>
      <c r="E55" s="11"/>
      <c r="F55" s="11"/>
      <c r="G55" s="11"/>
      <c r="H55" s="3"/>
      <c r="I55" s="10"/>
      <c r="J55" s="3"/>
      <c r="K55" s="3"/>
      <c r="L55" s="3"/>
      <c r="M55" s="3"/>
      <c r="N55" s="3"/>
    </row>
    <row r="56" spans="1:14" ht="17.25" customHeight="1">
      <c r="A56" s="15" t="s">
        <v>45</v>
      </c>
      <c r="B56" s="36" t="s">
        <v>3</v>
      </c>
      <c r="C56" s="201" t="s">
        <v>144</v>
      </c>
      <c r="D56" s="202"/>
      <c r="E56" s="202"/>
      <c r="F56" s="202"/>
      <c r="G56" s="203"/>
      <c r="H56" s="3"/>
      <c r="I56" s="10" t="s">
        <v>143</v>
      </c>
      <c r="J56" s="3"/>
      <c r="K56" s="3"/>
      <c r="L56" s="3"/>
      <c r="M56" s="3"/>
      <c r="N56" s="3"/>
    </row>
    <row r="57" spans="1:14" ht="9" customHeight="1">
      <c r="A57" s="5"/>
      <c r="B57" s="32"/>
      <c r="C57" s="11"/>
      <c r="D57" s="11"/>
      <c r="E57" s="11"/>
      <c r="F57" s="11"/>
      <c r="G57" s="11"/>
      <c r="H57" s="3"/>
      <c r="I57" s="10"/>
      <c r="J57" s="3"/>
      <c r="K57" s="3"/>
      <c r="L57" s="3"/>
      <c r="M57" s="3"/>
      <c r="N57" s="3"/>
    </row>
    <row r="58" spans="1:14" ht="17.25" customHeight="1">
      <c r="A58" s="15" t="s">
        <v>46</v>
      </c>
      <c r="B58" s="36" t="s">
        <v>3</v>
      </c>
      <c r="C58" s="201" t="s">
        <v>144</v>
      </c>
      <c r="D58" s="202"/>
      <c r="E58" s="202"/>
      <c r="F58" s="202"/>
      <c r="G58" s="203"/>
      <c r="H58" s="3"/>
      <c r="I58" s="10" t="s">
        <v>143</v>
      </c>
      <c r="J58" s="3"/>
      <c r="K58" s="3"/>
      <c r="L58" s="3"/>
      <c r="M58" s="3"/>
      <c r="N58" s="3"/>
    </row>
    <row r="59" spans="1:14" ht="17.25" customHeight="1">
      <c r="A59" s="5"/>
      <c r="B59" s="3"/>
      <c r="C59" s="11"/>
      <c r="D59" s="11"/>
      <c r="E59" s="11"/>
      <c r="F59" s="11"/>
      <c r="G59" s="11"/>
      <c r="H59" s="3"/>
      <c r="I59" s="10"/>
      <c r="J59" s="3"/>
      <c r="K59" s="3"/>
      <c r="L59" s="3"/>
      <c r="M59" s="3"/>
      <c r="N59" s="3"/>
    </row>
    <row r="60" spans="1:14" ht="21" customHeight="1">
      <c r="A60" s="3" t="s">
        <v>43</v>
      </c>
      <c r="B60" s="3" t="s">
        <v>600</v>
      </c>
      <c r="C60" s="3"/>
      <c r="D60" s="3"/>
      <c r="E60" s="3"/>
      <c r="F60" s="3"/>
      <c r="G60" s="3"/>
      <c r="H60" s="3"/>
      <c r="I60" s="3"/>
      <c r="J60" s="3"/>
      <c r="K60" s="3"/>
      <c r="L60" s="3"/>
      <c r="M60" s="3"/>
      <c r="N60" s="3"/>
    </row>
    <row r="61" spans="1:14" ht="15" customHeight="1">
      <c r="A61" s="3"/>
      <c r="B61" s="6" t="s">
        <v>44</v>
      </c>
      <c r="C61" s="3"/>
      <c r="D61" s="3"/>
      <c r="E61" s="3"/>
      <c r="F61" s="3"/>
      <c r="G61" s="3"/>
      <c r="H61" s="3"/>
      <c r="I61" s="3"/>
      <c r="J61" s="3"/>
      <c r="K61" s="3"/>
      <c r="L61" s="3"/>
      <c r="M61" s="3"/>
      <c r="N61" s="3"/>
    </row>
    <row r="62" spans="1:14" ht="9" customHeight="1">
      <c r="A62" s="3"/>
      <c r="B62" s="6"/>
      <c r="C62" s="3"/>
      <c r="D62" s="3"/>
      <c r="E62" s="3"/>
      <c r="F62" s="3"/>
      <c r="G62" s="3"/>
      <c r="H62" s="3"/>
      <c r="I62" s="3"/>
      <c r="J62" s="3"/>
      <c r="K62" s="3"/>
      <c r="L62" s="3"/>
      <c r="M62" s="3"/>
      <c r="N62" s="3"/>
    </row>
    <row r="63" spans="1:14" ht="19.5" customHeight="1">
      <c r="A63" s="5" t="s">
        <v>23</v>
      </c>
      <c r="B63" s="34" t="s">
        <v>5</v>
      </c>
      <c r="C63" s="201"/>
      <c r="D63" s="202"/>
      <c r="E63" s="202"/>
      <c r="F63" s="202"/>
      <c r="G63" s="203"/>
      <c r="H63" s="3"/>
      <c r="I63" s="72"/>
      <c r="J63" s="3"/>
      <c r="K63" s="3"/>
      <c r="L63" s="3"/>
      <c r="M63" s="3"/>
      <c r="N63" s="3"/>
    </row>
    <row r="64" spans="1:14" ht="7.5" customHeight="1">
      <c r="A64" s="3"/>
      <c r="B64" s="32"/>
      <c r="C64" s="3"/>
      <c r="D64" s="3"/>
      <c r="E64" s="3"/>
      <c r="F64" s="3"/>
      <c r="G64" s="3"/>
      <c r="H64" s="3"/>
      <c r="I64" s="3"/>
      <c r="J64" s="3"/>
      <c r="K64" s="3"/>
      <c r="L64" s="3"/>
      <c r="M64" s="3"/>
      <c r="N64" s="3"/>
    </row>
    <row r="65" spans="1:14" ht="17.25" customHeight="1">
      <c r="A65" s="5" t="s">
        <v>24</v>
      </c>
      <c r="B65" s="33" t="s">
        <v>5</v>
      </c>
      <c r="C65" s="201"/>
      <c r="D65" s="202"/>
      <c r="E65" s="202"/>
      <c r="F65" s="202"/>
      <c r="G65" s="203"/>
      <c r="H65" s="3"/>
      <c r="I65" s="3"/>
      <c r="J65" s="3"/>
      <c r="K65" s="3"/>
      <c r="L65" s="3"/>
      <c r="M65" s="3"/>
      <c r="N65" s="3"/>
    </row>
    <row r="66" spans="1:14" ht="6.75" customHeight="1">
      <c r="A66" s="3"/>
      <c r="B66" s="32"/>
      <c r="C66" s="3"/>
      <c r="D66" s="3"/>
      <c r="E66" s="3"/>
      <c r="F66" s="3"/>
      <c r="G66" s="3"/>
      <c r="H66" s="3"/>
      <c r="I66" s="3"/>
      <c r="J66" s="3"/>
      <c r="K66" s="3"/>
      <c r="L66" s="3"/>
      <c r="M66" s="3"/>
      <c r="N66" s="3"/>
    </row>
    <row r="67" spans="1:14" ht="18" customHeight="1">
      <c r="A67" s="5" t="s">
        <v>25</v>
      </c>
      <c r="B67" s="33" t="s">
        <v>5</v>
      </c>
      <c r="C67" s="201"/>
      <c r="D67" s="202"/>
      <c r="E67" s="202"/>
      <c r="F67" s="202"/>
      <c r="G67" s="203"/>
      <c r="H67" s="3"/>
      <c r="I67" s="3"/>
      <c r="J67" s="3"/>
      <c r="K67" s="3"/>
      <c r="L67" s="3"/>
      <c r="M67" s="3"/>
      <c r="N67" s="3"/>
    </row>
    <row r="68" spans="1:14" ht="6.75" customHeight="1">
      <c r="A68" s="3"/>
      <c r="B68" s="32"/>
      <c r="C68" s="3"/>
      <c r="D68" s="3"/>
      <c r="E68" s="3"/>
      <c r="F68" s="3"/>
      <c r="G68" s="3"/>
      <c r="H68" s="3"/>
      <c r="I68" s="3"/>
      <c r="J68" s="3"/>
      <c r="K68" s="3"/>
      <c r="L68" s="3"/>
      <c r="M68" s="3"/>
      <c r="N68" s="3"/>
    </row>
    <row r="69" spans="1:14" ht="18" customHeight="1">
      <c r="A69" s="5" t="s">
        <v>26</v>
      </c>
      <c r="B69" s="33" t="s">
        <v>5</v>
      </c>
      <c r="C69" s="201"/>
      <c r="D69" s="202"/>
      <c r="E69" s="202"/>
      <c r="F69" s="202"/>
      <c r="G69" s="203"/>
      <c r="H69" s="3"/>
      <c r="I69" s="3"/>
      <c r="J69" s="3"/>
      <c r="K69" s="3"/>
      <c r="L69" s="3"/>
      <c r="M69" s="3"/>
      <c r="N69" s="3"/>
    </row>
    <row r="70" spans="1:14" ht="6.6" customHeight="1">
      <c r="A70" s="5"/>
      <c r="B70" s="32"/>
      <c r="C70" s="3"/>
      <c r="D70" s="3"/>
      <c r="E70" s="3"/>
      <c r="F70" s="3"/>
      <c r="G70" s="3"/>
      <c r="H70" s="3"/>
      <c r="I70" s="3"/>
      <c r="J70" s="3"/>
      <c r="K70" s="3"/>
      <c r="L70" s="3"/>
      <c r="M70" s="3"/>
      <c r="N70" s="3"/>
    </row>
    <row r="71" spans="1:14" ht="18" customHeight="1">
      <c r="A71" s="5" t="s">
        <v>599</v>
      </c>
      <c r="B71" s="33" t="s">
        <v>5</v>
      </c>
      <c r="C71" s="201"/>
      <c r="D71" s="202"/>
      <c r="E71" s="202"/>
      <c r="F71" s="202"/>
      <c r="G71" s="203"/>
      <c r="H71" s="3"/>
      <c r="I71" s="3"/>
      <c r="J71" s="3"/>
      <c r="K71" s="3"/>
      <c r="L71" s="3"/>
      <c r="M71" s="3"/>
      <c r="N71" s="3"/>
    </row>
    <row r="72" spans="1:14" ht="7.5" customHeight="1">
      <c r="A72" s="3"/>
      <c r="B72" s="32"/>
      <c r="C72" s="3"/>
      <c r="D72" s="3"/>
      <c r="E72" s="3"/>
      <c r="F72" s="3"/>
      <c r="G72" s="3"/>
      <c r="H72" s="3"/>
      <c r="I72" s="3"/>
      <c r="J72" s="3"/>
      <c r="K72" s="3"/>
      <c r="L72" s="3"/>
      <c r="M72" s="3"/>
      <c r="N72" s="3"/>
    </row>
    <row r="73" spans="1:14" ht="17.25" customHeight="1">
      <c r="A73" s="5" t="s">
        <v>47</v>
      </c>
      <c r="B73" s="37" t="s">
        <v>20</v>
      </c>
      <c r="C73" s="217">
        <f>COUNTA(C63:G71)</f>
        <v>0</v>
      </c>
      <c r="D73" s="218"/>
      <c r="E73" s="219"/>
      <c r="F73" s="3" t="s">
        <v>21</v>
      </c>
      <c r="G73" s="6" t="s">
        <v>191</v>
      </c>
      <c r="H73" s="3"/>
      <c r="I73" s="3"/>
      <c r="J73" s="3"/>
      <c r="K73" s="3"/>
      <c r="L73" s="3"/>
      <c r="M73" s="3"/>
      <c r="N73" s="3"/>
    </row>
    <row r="74" spans="1:14">
      <c r="A74" s="3"/>
      <c r="B74" s="3"/>
      <c r="C74" s="3"/>
      <c r="D74" s="3"/>
      <c r="E74" s="3"/>
      <c r="F74" s="3"/>
      <c r="G74" s="3"/>
      <c r="H74" s="3"/>
      <c r="I74" s="3"/>
      <c r="J74" s="3"/>
      <c r="K74" s="3"/>
      <c r="L74" s="3"/>
      <c r="M74" s="3"/>
      <c r="N74" s="3"/>
    </row>
    <row r="75" spans="1:14">
      <c r="A75" s="3" t="s">
        <v>604</v>
      </c>
      <c r="B75" s="3" t="s">
        <v>616</v>
      </c>
      <c r="C75" s="3"/>
      <c r="D75" s="3"/>
      <c r="E75" s="3"/>
      <c r="F75" s="3"/>
      <c r="G75" s="3"/>
      <c r="H75" s="3"/>
      <c r="I75" s="3"/>
      <c r="J75" s="3"/>
      <c r="K75" s="3"/>
      <c r="L75" s="3"/>
      <c r="M75" s="3"/>
      <c r="N75" s="3"/>
    </row>
    <row r="76" spans="1:14">
      <c r="A76" s="3"/>
      <c r="B76" s="6" t="s">
        <v>622</v>
      </c>
      <c r="C76" s="3"/>
      <c r="D76" s="3"/>
      <c r="E76" s="3"/>
      <c r="F76" s="3"/>
      <c r="G76" s="3"/>
      <c r="H76" s="3"/>
      <c r="I76" s="3"/>
      <c r="J76" s="3"/>
      <c r="K76" s="3"/>
      <c r="L76" s="3"/>
      <c r="M76" s="3"/>
      <c r="N76" s="3"/>
    </row>
    <row r="77" spans="1:14">
      <c r="A77" s="3"/>
      <c r="B77" s="3"/>
      <c r="C77" s="3"/>
      <c r="D77" s="3"/>
      <c r="E77" s="3"/>
      <c r="F77" s="3"/>
      <c r="G77" s="3"/>
      <c r="H77" s="3"/>
      <c r="I77" s="3"/>
      <c r="J77" s="3"/>
      <c r="K77" s="3"/>
      <c r="L77" s="3"/>
      <c r="M77" s="3"/>
      <c r="N77" s="3"/>
    </row>
    <row r="78" spans="1:14" ht="15.6" customHeight="1">
      <c r="A78" s="5" t="s">
        <v>23</v>
      </c>
      <c r="B78" s="34" t="s">
        <v>5</v>
      </c>
      <c r="C78" s="201"/>
      <c r="D78" s="202"/>
      <c r="E78" s="202"/>
      <c r="F78" s="202"/>
      <c r="G78" s="203"/>
      <c r="H78" s="3" t="s">
        <v>611</v>
      </c>
      <c r="I78" s="34" t="s">
        <v>5</v>
      </c>
      <c r="J78" s="194"/>
      <c r="K78" s="3"/>
      <c r="L78" s="3"/>
      <c r="M78" s="3"/>
      <c r="N78" s="3"/>
    </row>
    <row r="79" spans="1:14" ht="7.8" customHeight="1">
      <c r="A79" s="3"/>
      <c r="B79" s="32"/>
      <c r="C79" s="3"/>
      <c r="D79" s="3"/>
      <c r="E79" s="3"/>
      <c r="F79" s="3"/>
      <c r="G79" s="3"/>
      <c r="H79" s="3"/>
      <c r="I79" s="32"/>
      <c r="J79" s="3"/>
      <c r="K79" s="3"/>
      <c r="L79" s="3"/>
      <c r="M79" s="3"/>
      <c r="N79" s="3"/>
    </row>
    <row r="80" spans="1:14" ht="15.6" customHeight="1">
      <c r="A80" s="5" t="s">
        <v>24</v>
      </c>
      <c r="B80" s="33" t="s">
        <v>5</v>
      </c>
      <c r="C80" s="201"/>
      <c r="D80" s="202"/>
      <c r="E80" s="202"/>
      <c r="F80" s="202"/>
      <c r="G80" s="203"/>
      <c r="H80" s="3" t="s">
        <v>611</v>
      </c>
      <c r="I80" s="33" t="s">
        <v>5</v>
      </c>
      <c r="J80" s="194"/>
      <c r="K80" s="3"/>
      <c r="L80" s="3"/>
      <c r="M80" s="3"/>
      <c r="N80" s="3"/>
    </row>
    <row r="81" spans="1:14" ht="6.6" customHeight="1">
      <c r="A81" s="3"/>
      <c r="B81" s="32"/>
      <c r="C81" s="3"/>
      <c r="D81" s="3"/>
      <c r="E81" s="3"/>
      <c r="F81" s="3"/>
      <c r="G81" s="3"/>
      <c r="H81" s="3"/>
      <c r="I81" s="32"/>
      <c r="J81" s="3"/>
      <c r="K81" s="3"/>
      <c r="L81" s="3"/>
      <c r="M81" s="3"/>
      <c r="N81" s="3"/>
    </row>
    <row r="82" spans="1:14" ht="15.6" customHeight="1">
      <c r="A82" s="5" t="s">
        <v>25</v>
      </c>
      <c r="B82" s="33" t="s">
        <v>5</v>
      </c>
      <c r="C82" s="201"/>
      <c r="D82" s="202"/>
      <c r="E82" s="202"/>
      <c r="F82" s="202"/>
      <c r="G82" s="203"/>
      <c r="H82" s="3" t="s">
        <v>611</v>
      </c>
      <c r="I82" s="33" t="s">
        <v>5</v>
      </c>
      <c r="J82" s="194"/>
      <c r="K82" s="3"/>
      <c r="L82" s="3"/>
      <c r="M82" s="3"/>
      <c r="N82" s="3"/>
    </row>
    <row r="83" spans="1:14" ht="5.4" customHeight="1">
      <c r="A83" s="3"/>
      <c r="B83" s="32"/>
      <c r="C83" s="3"/>
      <c r="D83" s="3"/>
      <c r="E83" s="3"/>
      <c r="F83" s="3"/>
      <c r="G83" s="3"/>
      <c r="H83" s="3"/>
      <c r="I83" s="32"/>
      <c r="J83" s="3"/>
      <c r="K83" s="3"/>
      <c r="L83" s="3"/>
      <c r="M83" s="3"/>
      <c r="N83" s="3"/>
    </row>
    <row r="84" spans="1:14" ht="15.6" customHeight="1">
      <c r="A84" s="5" t="s">
        <v>26</v>
      </c>
      <c r="B84" s="33" t="s">
        <v>5</v>
      </c>
      <c r="C84" s="201"/>
      <c r="D84" s="202"/>
      <c r="E84" s="202"/>
      <c r="F84" s="202"/>
      <c r="G84" s="203"/>
      <c r="H84" s="3" t="s">
        <v>611</v>
      </c>
      <c r="I84" s="33" t="s">
        <v>5</v>
      </c>
      <c r="J84" s="194"/>
      <c r="K84" s="3"/>
      <c r="L84" s="3"/>
      <c r="M84" s="3"/>
      <c r="N84" s="3"/>
    </row>
    <row r="85" spans="1:14" ht="6.6" customHeight="1">
      <c r="A85" s="5"/>
      <c r="B85" s="32"/>
      <c r="C85" s="3"/>
      <c r="D85" s="3"/>
      <c r="E85" s="3"/>
      <c r="F85" s="3"/>
      <c r="G85" s="3"/>
      <c r="H85" s="3"/>
      <c r="I85" s="32"/>
      <c r="J85" s="3"/>
      <c r="K85" s="3"/>
      <c r="L85" s="3"/>
      <c r="M85" s="3"/>
      <c r="N85" s="3"/>
    </row>
    <row r="86" spans="1:14" ht="14.4" customHeight="1">
      <c r="A86" s="5" t="s">
        <v>617</v>
      </c>
      <c r="B86" s="33" t="s">
        <v>5</v>
      </c>
      <c r="C86" s="201"/>
      <c r="D86" s="202"/>
      <c r="E86" s="202"/>
      <c r="F86" s="202"/>
      <c r="G86" s="203"/>
      <c r="H86" s="3" t="s">
        <v>611</v>
      </c>
      <c r="I86" s="33" t="s">
        <v>5</v>
      </c>
      <c r="J86" s="194"/>
      <c r="K86" s="3"/>
      <c r="L86" s="3"/>
      <c r="M86" s="3"/>
      <c r="N86" s="3"/>
    </row>
    <row r="87" spans="1:14" ht="6.6" customHeight="1">
      <c r="A87" s="5"/>
      <c r="B87" s="32"/>
      <c r="C87" s="3"/>
      <c r="D87" s="3"/>
      <c r="E87" s="3"/>
      <c r="F87" s="3"/>
      <c r="G87" s="3"/>
      <c r="H87" s="3"/>
      <c r="I87" s="32"/>
      <c r="J87" s="3"/>
      <c r="K87" s="3"/>
      <c r="L87" s="3"/>
      <c r="M87" s="3"/>
      <c r="N87" s="3"/>
    </row>
    <row r="88" spans="1:14" ht="15.6" customHeight="1">
      <c r="A88" s="5" t="s">
        <v>605</v>
      </c>
      <c r="B88" s="33" t="s">
        <v>5</v>
      </c>
      <c r="C88" s="201"/>
      <c r="D88" s="202"/>
      <c r="E88" s="202"/>
      <c r="F88" s="202"/>
      <c r="G88" s="203"/>
      <c r="H88" s="3" t="s">
        <v>611</v>
      </c>
      <c r="I88" s="33" t="s">
        <v>5</v>
      </c>
      <c r="J88" s="194"/>
      <c r="K88" s="3"/>
      <c r="L88" s="3"/>
      <c r="M88" s="3"/>
      <c r="N88" s="3"/>
    </row>
    <row r="89" spans="1:14" ht="6" customHeight="1">
      <c r="A89" s="5"/>
      <c r="B89" s="32"/>
      <c r="C89" s="3"/>
      <c r="D89" s="3"/>
      <c r="E89" s="3"/>
      <c r="F89" s="3"/>
      <c r="G89" s="3"/>
      <c r="H89" s="3"/>
      <c r="I89" s="32"/>
      <c r="J89" s="3"/>
      <c r="K89" s="3"/>
      <c r="L89" s="3"/>
      <c r="M89" s="3"/>
      <c r="N89" s="3"/>
    </row>
    <row r="90" spans="1:14" ht="15.6" customHeight="1">
      <c r="A90" s="5" t="s">
        <v>606</v>
      </c>
      <c r="B90" s="33" t="s">
        <v>5</v>
      </c>
      <c r="C90" s="201"/>
      <c r="D90" s="202"/>
      <c r="E90" s="202"/>
      <c r="F90" s="202"/>
      <c r="G90" s="203"/>
      <c r="H90" s="3" t="s">
        <v>611</v>
      </c>
      <c r="I90" s="33" t="s">
        <v>5</v>
      </c>
      <c r="J90" s="194"/>
      <c r="K90" s="3"/>
      <c r="L90" s="3"/>
      <c r="M90" s="3"/>
      <c r="N90" s="3"/>
    </row>
    <row r="91" spans="1:14" ht="6.6" customHeight="1">
      <c r="A91" s="5"/>
      <c r="B91" s="32"/>
      <c r="C91" s="3"/>
      <c r="D91" s="3"/>
      <c r="E91" s="3"/>
      <c r="F91" s="3"/>
      <c r="G91" s="3"/>
      <c r="H91" s="3"/>
      <c r="I91" s="32"/>
      <c r="J91" s="3"/>
      <c r="K91" s="3"/>
      <c r="L91" s="3"/>
      <c r="M91" s="3"/>
      <c r="N91" s="3"/>
    </row>
    <row r="92" spans="1:14" ht="15.6" customHeight="1">
      <c r="A92" s="5" t="s">
        <v>607</v>
      </c>
      <c r="B92" s="33" t="s">
        <v>5</v>
      </c>
      <c r="C92" s="201"/>
      <c r="D92" s="202"/>
      <c r="E92" s="202"/>
      <c r="F92" s="202"/>
      <c r="G92" s="203"/>
      <c r="H92" s="3" t="s">
        <v>611</v>
      </c>
      <c r="I92" s="33" t="s">
        <v>5</v>
      </c>
      <c r="J92" s="194"/>
      <c r="K92" s="3"/>
      <c r="L92" s="3"/>
      <c r="M92" s="3"/>
      <c r="N92" s="3"/>
    </row>
    <row r="93" spans="1:14" ht="5.4" customHeight="1">
      <c r="A93" s="5"/>
      <c r="B93" s="5"/>
      <c r="C93" s="5"/>
      <c r="D93" s="5"/>
      <c r="E93" s="5"/>
      <c r="F93" s="5"/>
      <c r="G93" s="5"/>
      <c r="H93" s="5"/>
      <c r="I93" s="5"/>
      <c r="J93" s="3"/>
      <c r="K93" s="3"/>
      <c r="L93" s="3"/>
      <c r="M93" s="3"/>
      <c r="N93" s="3"/>
    </row>
    <row r="94" spans="1:14" ht="15.6" customHeight="1">
      <c r="A94" s="5" t="s">
        <v>608</v>
      </c>
      <c r="B94" s="33" t="s">
        <v>5</v>
      </c>
      <c r="C94" s="201"/>
      <c r="D94" s="202"/>
      <c r="E94" s="202"/>
      <c r="F94" s="202"/>
      <c r="G94" s="203"/>
      <c r="H94" s="3" t="s">
        <v>611</v>
      </c>
      <c r="I94" s="33" t="s">
        <v>5</v>
      </c>
      <c r="J94" s="194"/>
      <c r="K94" s="3"/>
      <c r="L94" s="3"/>
      <c r="M94" s="3"/>
      <c r="N94" s="3"/>
    </row>
    <row r="95" spans="1:14" ht="6" customHeight="1">
      <c r="A95" s="3"/>
      <c r="B95" s="32"/>
      <c r="C95" s="3"/>
      <c r="D95" s="3"/>
      <c r="E95" s="3"/>
      <c r="F95" s="3"/>
      <c r="G95" s="3"/>
      <c r="H95" s="3"/>
      <c r="I95" s="32"/>
      <c r="J95" s="3"/>
      <c r="K95" s="3"/>
      <c r="L95" s="3"/>
      <c r="M95" s="3"/>
      <c r="N95" s="3"/>
    </row>
    <row r="96" spans="1:14" ht="15.6" customHeight="1">
      <c r="A96" s="5" t="s">
        <v>609</v>
      </c>
      <c r="B96" s="33" t="s">
        <v>5</v>
      </c>
      <c r="C96" s="201"/>
      <c r="D96" s="202"/>
      <c r="E96" s="202"/>
      <c r="F96" s="202"/>
      <c r="G96" s="203"/>
      <c r="H96" s="3" t="s">
        <v>611</v>
      </c>
      <c r="I96" s="33" t="s">
        <v>5</v>
      </c>
      <c r="J96" s="194"/>
      <c r="K96" s="3"/>
      <c r="L96" s="3"/>
      <c r="M96" s="3"/>
      <c r="N96" s="3"/>
    </row>
    <row r="97" spans="1:14" ht="6.6" customHeight="1">
      <c r="A97" s="3"/>
      <c r="B97" s="32"/>
      <c r="C97" s="3"/>
      <c r="D97" s="3"/>
      <c r="E97" s="3"/>
      <c r="F97" s="3"/>
      <c r="G97" s="3"/>
      <c r="H97" s="3"/>
      <c r="I97" s="3"/>
      <c r="J97" s="3"/>
      <c r="K97" s="3"/>
      <c r="L97" s="3"/>
      <c r="M97" s="3"/>
      <c r="N97" s="3"/>
    </row>
    <row r="98" spans="1:14" ht="15.6" customHeight="1">
      <c r="A98" s="5" t="s">
        <v>47</v>
      </c>
      <c r="B98" s="37" t="s">
        <v>20</v>
      </c>
      <c r="C98" s="217">
        <f>COUNTA(C78:G96)</f>
        <v>0</v>
      </c>
      <c r="D98" s="218"/>
      <c r="E98" s="219"/>
      <c r="F98" s="3"/>
      <c r="G98" s="6" t="s">
        <v>610</v>
      </c>
      <c r="H98" s="3"/>
      <c r="I98" s="3"/>
      <c r="J98" s="3"/>
      <c r="K98" s="3"/>
      <c r="L98" s="3"/>
      <c r="M98" s="3"/>
      <c r="N98" s="3"/>
    </row>
    <row r="99" spans="1:14">
      <c r="A99" s="3"/>
      <c r="B99" s="3"/>
      <c r="C99" s="3"/>
      <c r="D99" s="3"/>
      <c r="E99" s="3"/>
      <c r="F99" s="3"/>
      <c r="G99" s="3"/>
      <c r="H99" s="3"/>
      <c r="I99" s="3"/>
      <c r="J99" s="3"/>
      <c r="K99" s="3"/>
      <c r="L99" s="3"/>
      <c r="M99" s="3"/>
      <c r="N99" s="3"/>
    </row>
    <row r="100" spans="1:14">
      <c r="A100" s="3" t="s">
        <v>602</v>
      </c>
      <c r="B100" s="3"/>
      <c r="C100" s="3"/>
      <c r="D100" s="3"/>
      <c r="E100" s="3"/>
      <c r="F100" s="3"/>
      <c r="G100" s="3"/>
      <c r="H100" s="3"/>
      <c r="I100" s="3"/>
      <c r="J100" s="3"/>
      <c r="K100" s="3"/>
      <c r="L100" s="3"/>
      <c r="M100" s="3"/>
      <c r="N100" s="3"/>
    </row>
    <row r="101" spans="1:14">
      <c r="A101" s="3"/>
      <c r="B101" s="3"/>
      <c r="C101" s="3"/>
      <c r="D101" s="3"/>
      <c r="E101" s="3"/>
      <c r="F101" s="3"/>
      <c r="G101" s="3"/>
      <c r="H101" s="3"/>
      <c r="I101" s="3"/>
      <c r="J101" s="3"/>
      <c r="K101" s="3"/>
      <c r="L101" s="3"/>
      <c r="M101" s="3"/>
      <c r="N101" s="3"/>
    </row>
    <row r="102" spans="1:14">
      <c r="A102" s="3"/>
      <c r="B102" s="3"/>
      <c r="C102" s="16"/>
      <c r="D102" s="204" t="s">
        <v>50</v>
      </c>
      <c r="E102" s="214"/>
      <c r="F102" s="204" t="s">
        <v>51</v>
      </c>
      <c r="G102" s="214"/>
      <c r="H102" s="204" t="s">
        <v>601</v>
      </c>
      <c r="I102" s="214"/>
      <c r="J102" s="3"/>
      <c r="K102" s="3"/>
      <c r="L102" s="3"/>
      <c r="M102" s="3"/>
      <c r="N102" s="3"/>
    </row>
    <row r="103" spans="1:14" ht="15" customHeight="1">
      <c r="A103" s="3"/>
      <c r="B103" s="206" t="s">
        <v>52</v>
      </c>
      <c r="C103" s="207"/>
      <c r="D103" s="204" t="s">
        <v>53</v>
      </c>
      <c r="E103" s="214"/>
      <c r="F103" s="210" t="s">
        <v>603</v>
      </c>
      <c r="G103" s="211"/>
      <c r="H103" s="210" t="s">
        <v>603</v>
      </c>
      <c r="I103" s="211"/>
      <c r="J103" s="3"/>
      <c r="K103" s="3"/>
      <c r="L103" s="3"/>
      <c r="M103" s="3"/>
      <c r="N103" s="3"/>
    </row>
    <row r="104" spans="1:14" ht="14.25" customHeight="1">
      <c r="A104" s="3"/>
      <c r="B104" s="208"/>
      <c r="C104" s="209"/>
      <c r="D104" s="204" t="s">
        <v>257</v>
      </c>
      <c r="E104" s="205"/>
      <c r="F104" s="212"/>
      <c r="G104" s="213"/>
      <c r="H104" s="212"/>
      <c r="I104" s="213"/>
      <c r="J104" s="3"/>
      <c r="K104" s="3"/>
      <c r="L104" s="3"/>
      <c r="M104" s="3"/>
      <c r="N104" s="3"/>
    </row>
    <row r="105" spans="1:14">
      <c r="A105" s="9"/>
      <c r="B105" s="9"/>
      <c r="C105" s="9"/>
      <c r="D105" s="9"/>
      <c r="E105" s="9"/>
      <c r="F105" s="9"/>
      <c r="G105" s="9"/>
      <c r="H105" s="9"/>
      <c r="I105" s="9"/>
      <c r="J105" s="9"/>
      <c r="K105" s="9"/>
      <c r="L105" s="9"/>
      <c r="M105" s="9"/>
      <c r="N105" s="9"/>
    </row>
    <row r="107" spans="1:14" ht="16.2">
      <c r="A107" s="7" t="s">
        <v>54</v>
      </c>
      <c r="B107" s="2"/>
      <c r="C107" s="2"/>
      <c r="D107" s="2"/>
      <c r="E107" s="2"/>
      <c r="F107" s="2"/>
      <c r="G107" s="2"/>
      <c r="H107" s="2"/>
      <c r="I107" s="2"/>
      <c r="J107" s="2"/>
      <c r="K107" s="2"/>
      <c r="L107" s="2"/>
      <c r="M107" s="2"/>
      <c r="N107" s="2"/>
    </row>
    <row r="108" spans="1:14" ht="12.75" customHeight="1">
      <c r="A108" s="3"/>
      <c r="B108" s="3"/>
      <c r="C108" s="3"/>
      <c r="D108" s="3"/>
      <c r="E108" s="3"/>
      <c r="F108" s="3"/>
      <c r="G108" s="3"/>
      <c r="H108" s="3"/>
      <c r="I108" s="3"/>
      <c r="J108" s="3"/>
      <c r="K108" s="3"/>
      <c r="L108" s="3"/>
      <c r="M108" s="3"/>
      <c r="N108" s="3"/>
    </row>
    <row r="109" spans="1:14" ht="18" customHeight="1">
      <c r="A109" s="5" t="s">
        <v>55</v>
      </c>
      <c r="B109" s="34" t="s">
        <v>5</v>
      </c>
      <c r="C109" s="243"/>
      <c r="D109" s="244"/>
      <c r="E109" s="244"/>
      <c r="F109" s="244"/>
      <c r="G109" s="245"/>
      <c r="H109" s="3"/>
      <c r="I109" s="3"/>
      <c r="J109" s="3"/>
      <c r="K109" s="3"/>
      <c r="L109" s="3"/>
      <c r="M109" s="3"/>
      <c r="N109" s="3"/>
    </row>
    <row r="110" spans="1:14" ht="6.75" customHeight="1">
      <c r="A110" s="3"/>
      <c r="B110" s="32"/>
      <c r="C110" s="3"/>
      <c r="D110" s="3"/>
      <c r="E110" s="3"/>
      <c r="F110" s="3"/>
      <c r="G110" s="3"/>
      <c r="H110" s="3"/>
      <c r="I110" s="3"/>
      <c r="J110" s="3"/>
      <c r="K110" s="3"/>
      <c r="L110" s="3"/>
      <c r="M110" s="3"/>
      <c r="N110" s="3"/>
    </row>
    <row r="111" spans="1:14" ht="17.25" customHeight="1">
      <c r="A111" s="5" t="s">
        <v>57</v>
      </c>
      <c r="B111" s="37" t="s">
        <v>20</v>
      </c>
      <c r="C111" s="246" t="str">
        <f>IFERROR(B117+L119+L121, "")</f>
        <v/>
      </c>
      <c r="D111" s="221"/>
      <c r="E111" s="222"/>
      <c r="F111" s="3" t="s">
        <v>56</v>
      </c>
      <c r="G111" s="21" t="s">
        <v>643</v>
      </c>
      <c r="H111" s="3"/>
      <c r="I111" s="3"/>
      <c r="J111" s="3"/>
      <c r="K111" s="3"/>
      <c r="L111" s="3"/>
      <c r="M111" s="3"/>
      <c r="N111" s="3"/>
    </row>
    <row r="112" spans="1:14" ht="17.25" customHeight="1">
      <c r="A112" s="5"/>
      <c r="B112" s="3"/>
      <c r="C112" s="3"/>
      <c r="D112" s="3"/>
      <c r="E112" s="3"/>
      <c r="F112" s="3"/>
      <c r="G112" s="21"/>
      <c r="H112" s="3"/>
      <c r="I112" s="3"/>
      <c r="J112" s="3"/>
      <c r="K112" s="3"/>
      <c r="L112" s="3"/>
      <c r="M112" s="3"/>
      <c r="N112" s="3"/>
    </row>
    <row r="113" spans="1:14" ht="17.25" customHeight="1">
      <c r="A113" s="5"/>
      <c r="B113" s="3"/>
      <c r="C113" s="3"/>
      <c r="D113" s="3"/>
      <c r="E113" s="3"/>
      <c r="F113" s="3"/>
      <c r="G113" s="24"/>
      <c r="H113" s="25" t="s">
        <v>76</v>
      </c>
      <c r="I113" s="26">
        <v>800</v>
      </c>
      <c r="J113" s="3"/>
      <c r="K113" s="3"/>
      <c r="L113" s="3"/>
      <c r="M113" s="3"/>
      <c r="N113" s="3"/>
    </row>
    <row r="114" spans="1:14" ht="14.4" customHeight="1">
      <c r="A114" s="3"/>
      <c r="B114" s="3"/>
      <c r="C114" s="3"/>
      <c r="D114" s="3"/>
      <c r="E114" s="3"/>
      <c r="F114" s="3"/>
      <c r="G114" s="27"/>
      <c r="H114" s="28" t="s">
        <v>77</v>
      </c>
      <c r="I114" s="26">
        <v>800</v>
      </c>
      <c r="J114" s="3"/>
      <c r="K114" s="3"/>
      <c r="L114" s="3"/>
      <c r="M114" s="3"/>
      <c r="N114" s="3"/>
    </row>
    <row r="115" spans="1:14" ht="14.4" customHeight="1">
      <c r="A115" s="3"/>
      <c r="B115" s="3"/>
      <c r="C115" s="3"/>
      <c r="D115" s="3"/>
      <c r="E115" s="3"/>
      <c r="F115" s="3"/>
      <c r="G115" s="27"/>
      <c r="H115" s="28" t="s">
        <v>78</v>
      </c>
      <c r="I115" s="26">
        <v>1300</v>
      </c>
      <c r="J115" s="3"/>
      <c r="K115" s="3"/>
      <c r="L115" s="3"/>
      <c r="M115" s="3"/>
      <c r="N115" s="3"/>
    </row>
    <row r="116" spans="1:14" ht="17.25" customHeight="1">
      <c r="A116" s="5" t="s">
        <v>58</v>
      </c>
      <c r="B116" s="3"/>
      <c r="C116" s="3"/>
      <c r="D116" s="3"/>
      <c r="E116" s="3"/>
      <c r="F116" s="3"/>
      <c r="G116" s="27"/>
      <c r="H116" s="28" t="s">
        <v>79</v>
      </c>
      <c r="I116" s="26">
        <v>1500</v>
      </c>
      <c r="J116" s="3"/>
      <c r="K116" s="3"/>
      <c r="L116" s="3"/>
      <c r="M116" s="3"/>
      <c r="N116" s="3"/>
    </row>
    <row r="117" spans="1:14" ht="17.25" customHeight="1">
      <c r="A117" s="195" t="s">
        <v>613</v>
      </c>
      <c r="B117" s="247">
        <v>3000</v>
      </c>
      <c r="C117" s="248"/>
      <c r="D117" s="3" t="s">
        <v>56</v>
      </c>
      <c r="E117" s="3"/>
      <c r="F117" s="3"/>
      <c r="G117" s="27"/>
      <c r="H117" s="28" t="s">
        <v>80</v>
      </c>
      <c r="I117" s="26">
        <v>1500</v>
      </c>
      <c r="J117" s="3"/>
      <c r="K117" s="3"/>
      <c r="L117" s="3"/>
      <c r="M117" s="3"/>
      <c r="N117" s="3"/>
    </row>
    <row r="118" spans="1:14" ht="6.75" customHeight="1">
      <c r="A118" s="18"/>
      <c r="B118" s="3"/>
      <c r="C118" s="3"/>
      <c r="D118" s="3"/>
      <c r="E118" s="3"/>
      <c r="F118" s="3"/>
      <c r="G118" s="3"/>
      <c r="H118" s="3"/>
      <c r="I118" s="3"/>
      <c r="J118" s="3"/>
      <c r="K118" s="3"/>
      <c r="L118" s="3"/>
      <c r="M118" s="3"/>
      <c r="N118" s="3"/>
    </row>
    <row r="119" spans="1:14" ht="15.75" customHeight="1">
      <c r="A119" s="195" t="s">
        <v>614</v>
      </c>
      <c r="B119" s="19" t="s">
        <v>50</v>
      </c>
      <c r="C119" s="35" t="s">
        <v>20</v>
      </c>
      <c r="D119" s="217">
        <f>C44</f>
        <v>0</v>
      </c>
      <c r="E119" s="219"/>
      <c r="F119" s="13" t="s">
        <v>59</v>
      </c>
      <c r="G119" s="35" t="s">
        <v>20</v>
      </c>
      <c r="H119" s="241" t="str">
        <f>IFERROR(VLOOKUP(C52,H113:I117,2,FALSE),"")</f>
        <v/>
      </c>
      <c r="I119" s="242"/>
      <c r="J119" s="13" t="s">
        <v>68</v>
      </c>
      <c r="K119" s="35" t="s">
        <v>20</v>
      </c>
      <c r="L119" s="241" t="str">
        <f>IFERROR(D119*H119, "")</f>
        <v/>
      </c>
      <c r="M119" s="242"/>
      <c r="N119" s="3" t="s">
        <v>69</v>
      </c>
    </row>
    <row r="120" spans="1:14" ht="9.6" customHeight="1">
      <c r="A120" s="22"/>
      <c r="B120" s="22"/>
      <c r="C120" s="22"/>
      <c r="D120" s="22"/>
      <c r="E120" s="22"/>
      <c r="F120" s="22"/>
      <c r="G120" s="22"/>
      <c r="H120" s="22"/>
      <c r="I120" s="22"/>
      <c r="J120" s="22"/>
      <c r="K120" s="22"/>
      <c r="L120" s="22"/>
      <c r="M120" s="22"/>
      <c r="N120" s="22"/>
    </row>
    <row r="121" spans="1:14" ht="15.75" customHeight="1">
      <c r="A121" s="195" t="s">
        <v>615</v>
      </c>
      <c r="B121" s="19" t="s">
        <v>612</v>
      </c>
      <c r="C121" s="35" t="s">
        <v>20</v>
      </c>
      <c r="D121" s="217">
        <f>C98</f>
        <v>0</v>
      </c>
      <c r="E121" s="219"/>
      <c r="F121" s="13" t="s">
        <v>59</v>
      </c>
      <c r="G121" s="195"/>
      <c r="H121" s="239">
        <v>1000</v>
      </c>
      <c r="I121" s="240"/>
      <c r="J121" s="13" t="s">
        <v>68</v>
      </c>
      <c r="K121" s="35" t="s">
        <v>20</v>
      </c>
      <c r="L121" s="241">
        <f>IFERROR(D121*H121, "")</f>
        <v>0</v>
      </c>
      <c r="M121" s="242"/>
      <c r="N121" s="3" t="s">
        <v>56</v>
      </c>
    </row>
    <row r="122" spans="1:14" ht="15" customHeight="1">
      <c r="A122" s="9"/>
      <c r="B122" s="9"/>
      <c r="C122" s="9"/>
      <c r="D122" s="9"/>
      <c r="E122" s="9"/>
      <c r="F122" s="9"/>
      <c r="G122" s="9"/>
      <c r="H122" s="9"/>
      <c r="I122" s="9"/>
      <c r="J122" s="9"/>
      <c r="K122" s="9"/>
      <c r="L122" s="9"/>
      <c r="M122" s="9"/>
      <c r="N122" s="9"/>
    </row>
  </sheetData>
  <sheetProtection algorithmName="SHA-512" hashValue="c9CNuDrixXHJeCM0n4zbmntWnA1G9YGr/TVckXg3hWjsveX6o8QhKiXF3nBU5C48VWjL0IWVH34bMtluZPQGbw==" saltValue="ZoTCs8zZj1tV89vy8ug1rw==" spinCount="100000" sheet="1" objects="1" scenarios="1"/>
  <mergeCells count="81">
    <mergeCell ref="C86:G86"/>
    <mergeCell ref="C98:E98"/>
    <mergeCell ref="D121:E121"/>
    <mergeCell ref="H121:I121"/>
    <mergeCell ref="L121:M121"/>
    <mergeCell ref="C94:G94"/>
    <mergeCell ref="C96:G96"/>
    <mergeCell ref="C90:G90"/>
    <mergeCell ref="C92:G92"/>
    <mergeCell ref="H102:I102"/>
    <mergeCell ref="D119:E119"/>
    <mergeCell ref="H119:I119"/>
    <mergeCell ref="L119:M119"/>
    <mergeCell ref="C109:G109"/>
    <mergeCell ref="C111:E111"/>
    <mergeCell ref="B117:C117"/>
    <mergeCell ref="C2:G2"/>
    <mergeCell ref="C17:M17"/>
    <mergeCell ref="L47:M47"/>
    <mergeCell ref="L49:M49"/>
    <mergeCell ref="C7:M7"/>
    <mergeCell ref="C5:G5"/>
    <mergeCell ref="C9:G9"/>
    <mergeCell ref="C11:G11"/>
    <mergeCell ref="C15:G15"/>
    <mergeCell ref="J49:K49"/>
    <mergeCell ref="B46:C47"/>
    <mergeCell ref="H47:I47"/>
    <mergeCell ref="J47:K47"/>
    <mergeCell ref="H48:I48"/>
    <mergeCell ref="D47:E47"/>
    <mergeCell ref="C19:G19"/>
    <mergeCell ref="C21:G21"/>
    <mergeCell ref="C23:G23"/>
    <mergeCell ref="C25:G25"/>
    <mergeCell ref="C27:G27"/>
    <mergeCell ref="F48:G48"/>
    <mergeCell ref="D46:M46"/>
    <mergeCell ref="L48:M48"/>
    <mergeCell ref="C29:M29"/>
    <mergeCell ref="C44:E44"/>
    <mergeCell ref="C33:G33"/>
    <mergeCell ref="C35:G35"/>
    <mergeCell ref="C37:G37"/>
    <mergeCell ref="C39:G39"/>
    <mergeCell ref="F47:G47"/>
    <mergeCell ref="J48:K48"/>
    <mergeCell ref="F49:G49"/>
    <mergeCell ref="H49:I49"/>
    <mergeCell ref="B48:C48"/>
    <mergeCell ref="B49:C49"/>
    <mergeCell ref="B50:C50"/>
    <mergeCell ref="D48:E48"/>
    <mergeCell ref="D49:E49"/>
    <mergeCell ref="L50:M50"/>
    <mergeCell ref="H50:I50"/>
    <mergeCell ref="J50:K50"/>
    <mergeCell ref="C52:G52"/>
    <mergeCell ref="C54:G54"/>
    <mergeCell ref="C56:G56"/>
    <mergeCell ref="D50:E50"/>
    <mergeCell ref="F50:G50"/>
    <mergeCell ref="D102:E102"/>
    <mergeCell ref="F102:G102"/>
    <mergeCell ref="C63:G63"/>
    <mergeCell ref="C65:G65"/>
    <mergeCell ref="C67:G67"/>
    <mergeCell ref="C73:E73"/>
    <mergeCell ref="C69:G69"/>
    <mergeCell ref="C58:G58"/>
    <mergeCell ref="C71:G71"/>
    <mergeCell ref="C78:G78"/>
    <mergeCell ref="C80:G80"/>
    <mergeCell ref="C82:G82"/>
    <mergeCell ref="C84:G84"/>
    <mergeCell ref="C88:G88"/>
    <mergeCell ref="D104:E104"/>
    <mergeCell ref="B103:C104"/>
    <mergeCell ref="F103:G104"/>
    <mergeCell ref="H103:I104"/>
    <mergeCell ref="D103:E103"/>
  </mergeCells>
  <phoneticPr fontId="1"/>
  <conditionalFormatting sqref="C35:G35 C37:G37 C39:G39">
    <cfRule type="expression" dxfId="312" priority="16">
      <formula>$C$33="書類送付先と同じ"</formula>
    </cfRule>
  </conditionalFormatting>
  <dataValidations count="8">
    <dataValidation type="list" allowBlank="1" showInputMessage="1" showErrorMessage="1" sqref="C5:G5" xr:uid="{00000000-0002-0000-0200-000000000000}">
      <formula1>" 選択してください,茨城県,栃木県,群馬県,埼玉県,千葉県,東京都,神奈川県,山梨県,長野県,新潟県"</formula1>
    </dataValidation>
    <dataValidation type="list" allowBlank="1" showInputMessage="1" showErrorMessage="1" sqref="C59:G59 C57:G57 D55:G55" xr:uid="{00000000-0002-0000-0200-000001000000}">
      <formula1>"書類送付先と同じ,その他の連絡先"</formula1>
    </dataValidation>
    <dataValidation type="list" allowBlank="1" showInputMessage="1" showErrorMessage="1" sqref="C52:G52" xr:uid="{00000000-0002-0000-0200-000002000000}">
      <formula1>" 選択してください,幼保の部,小学生の部,中学生の部,高等学校の部,一般の部"</formula1>
    </dataValidation>
    <dataValidation type="list" allowBlank="1" showInputMessage="1" showErrorMessage="1" sqref="C56:G56" xr:uid="{00000000-0002-0000-0200-000003000000}">
      <formula1>" 選択してください,カラーガード有,カラーガード無"</formula1>
    </dataValidation>
    <dataValidation type="list" allowBlank="1" showInputMessage="1" showErrorMessage="1" sqref="C58:G58" xr:uid="{00000000-0002-0000-0200-000004000000}">
      <formula1>" 選択してください,管楽器及び打楽器編成,打楽器のみ（鼓隊編成）"</formula1>
    </dataValidation>
    <dataValidation type="list" allowBlank="1" showInputMessage="1" showErrorMessage="1" sqref="C33:G33" xr:uid="{00000000-0002-0000-0200-000005000000}">
      <formula1>" 選択してください,書類送付先と同じ,上記以外の連絡先"</formula1>
    </dataValidation>
    <dataValidation imeMode="hiragana" allowBlank="1" showInputMessage="1" showErrorMessage="1" sqref="C37:G37 C21:G21" xr:uid="{00000000-0002-0000-0200-000006000000}"/>
    <dataValidation imeMode="halfAlpha" allowBlank="1" showInputMessage="1" showErrorMessage="1" sqref="C29:M29 C23:G23 C25:G25 C15:G15 C39:G39 C27:G27" xr:uid="{00000000-0002-0000-0200-000007000000}"/>
  </dataValidations>
  <pageMargins left="0.7" right="0.59" top="0.45" bottom="0.51"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N275"/>
  <sheetViews>
    <sheetView showGridLines="0" zoomScaleNormal="100" workbookViewId="0">
      <selection activeCell="T17" sqref="T17"/>
    </sheetView>
  </sheetViews>
  <sheetFormatPr defaultColWidth="5.44140625" defaultRowHeight="13.2"/>
  <cols>
    <col min="1" max="1" width="18.21875" customWidth="1"/>
    <col min="2" max="14" width="5.44140625" customWidth="1"/>
  </cols>
  <sheetData>
    <row r="1" spans="1:14" ht="19.5" customHeight="1">
      <c r="A1" s="8" t="s">
        <v>1</v>
      </c>
      <c r="B1" s="1"/>
      <c r="C1" s="1"/>
      <c r="D1" s="1"/>
      <c r="E1" s="1"/>
      <c r="F1" s="1"/>
      <c r="G1" s="1"/>
      <c r="H1" s="1"/>
      <c r="I1" s="20"/>
      <c r="J1" s="1"/>
      <c r="K1" s="1"/>
      <c r="L1" s="1"/>
      <c r="M1" s="1"/>
      <c r="N1" s="64" t="s">
        <v>648</v>
      </c>
    </row>
    <row r="2" spans="1:14" ht="15" customHeight="1"/>
    <row r="3" spans="1:14" ht="19.5" customHeight="1">
      <c r="A3" s="92" t="s">
        <v>224</v>
      </c>
    </row>
    <row r="4" spans="1:14" ht="9.75" customHeight="1">
      <c r="A4" s="96"/>
      <c r="B4" s="93"/>
      <c r="C4" s="93"/>
      <c r="D4" s="93"/>
      <c r="E4" s="93"/>
      <c r="F4" s="93"/>
      <c r="G4" s="93"/>
      <c r="H4" s="93"/>
      <c r="I4" s="93"/>
      <c r="J4" s="93"/>
      <c r="K4" s="93"/>
      <c r="L4" s="93"/>
      <c r="M4" s="93"/>
      <c r="N4" s="93"/>
    </row>
    <row r="5" spans="1:14" ht="18" customHeight="1">
      <c r="A5" s="3" t="s">
        <v>222</v>
      </c>
      <c r="B5" s="3" t="s">
        <v>598</v>
      </c>
      <c r="C5" s="3"/>
      <c r="D5" s="3"/>
      <c r="E5" s="3"/>
      <c r="F5" s="3"/>
      <c r="G5" s="3"/>
      <c r="H5" s="3"/>
      <c r="I5" s="3"/>
      <c r="J5" s="3"/>
      <c r="K5" s="3"/>
      <c r="L5" s="3"/>
      <c r="M5" s="3"/>
      <c r="N5" s="3"/>
    </row>
    <row r="6" spans="1:14" ht="18" customHeight="1">
      <c r="A6" s="3" t="s">
        <v>223</v>
      </c>
      <c r="B6" s="3" t="s">
        <v>219</v>
      </c>
      <c r="C6" s="3"/>
      <c r="D6" s="3"/>
      <c r="E6" s="3"/>
      <c r="F6" s="3"/>
      <c r="G6" s="3"/>
      <c r="H6" s="3"/>
      <c r="I6" s="3"/>
      <c r="J6" s="3"/>
      <c r="K6" s="3"/>
      <c r="L6" s="3"/>
      <c r="M6" s="3"/>
      <c r="N6" s="3"/>
    </row>
    <row r="7" spans="1:14" ht="18" customHeight="1">
      <c r="A7" s="3"/>
      <c r="B7" s="3" t="s">
        <v>218</v>
      </c>
      <c r="C7" s="3"/>
      <c r="D7" s="3"/>
      <c r="E7" s="3"/>
      <c r="F7" s="3"/>
      <c r="G7" s="3"/>
      <c r="H7" s="3"/>
      <c r="I7" s="3"/>
      <c r="J7" s="3"/>
      <c r="K7" s="3"/>
      <c r="L7" s="3"/>
      <c r="M7" s="3"/>
      <c r="N7" s="3"/>
    </row>
    <row r="8" spans="1:14" ht="9" customHeight="1">
      <c r="A8" s="9"/>
      <c r="B8" s="9"/>
      <c r="C8" s="9"/>
      <c r="D8" s="9"/>
      <c r="E8" s="9"/>
      <c r="F8" s="9"/>
      <c r="G8" s="9"/>
      <c r="H8" s="9"/>
      <c r="I8" s="9"/>
      <c r="J8" s="9"/>
      <c r="K8" s="9"/>
      <c r="L8" s="9"/>
      <c r="M8" s="9"/>
      <c r="N8" s="9"/>
    </row>
    <row r="9" spans="1:14" ht="15.75" customHeight="1"/>
    <row r="10" spans="1:14" ht="16.2">
      <c r="A10" s="7" t="s">
        <v>83</v>
      </c>
      <c r="B10" s="2"/>
      <c r="C10" s="2"/>
      <c r="D10" s="2"/>
      <c r="E10" s="2"/>
      <c r="F10" s="2"/>
      <c r="G10" s="2"/>
      <c r="H10" s="2"/>
      <c r="I10" s="2"/>
      <c r="J10" s="2"/>
      <c r="K10" s="2"/>
      <c r="L10" s="2"/>
      <c r="M10" s="2"/>
      <c r="N10" s="2"/>
    </row>
    <row r="11" spans="1:14" ht="11.25" customHeight="1">
      <c r="A11" s="39"/>
      <c r="B11" s="40"/>
      <c r="C11" s="40"/>
      <c r="D11" s="40"/>
      <c r="E11" s="40"/>
      <c r="F11" s="40"/>
      <c r="G11" s="40"/>
      <c r="H11" s="40"/>
      <c r="I11" s="40"/>
      <c r="J11" s="40"/>
      <c r="K11" s="40"/>
      <c r="L11" s="40"/>
      <c r="M11" s="40"/>
      <c r="N11" s="40"/>
    </row>
    <row r="12" spans="1:14">
      <c r="A12" s="41" t="s">
        <v>84</v>
      </c>
      <c r="B12" s="3"/>
      <c r="C12" s="3"/>
      <c r="D12" s="3"/>
      <c r="E12" s="3"/>
      <c r="F12" s="3"/>
      <c r="G12" s="3"/>
      <c r="H12" s="3"/>
      <c r="I12" s="3"/>
      <c r="J12" s="3"/>
      <c r="K12" s="3"/>
      <c r="L12" s="3"/>
      <c r="M12" s="3"/>
      <c r="N12" s="3"/>
    </row>
    <row r="13" spans="1:14">
      <c r="A13" s="3"/>
      <c r="B13" s="3"/>
      <c r="C13" s="3"/>
      <c r="D13" s="3"/>
      <c r="E13" s="3"/>
      <c r="F13" s="3"/>
      <c r="G13" s="3"/>
      <c r="H13" s="3"/>
      <c r="I13" s="3"/>
      <c r="J13" s="3"/>
      <c r="K13" s="3"/>
      <c r="L13" s="3"/>
      <c r="M13" s="3"/>
      <c r="N13" s="3"/>
    </row>
    <row r="14" spans="1:14">
      <c r="A14" s="3" t="s">
        <v>62</v>
      </c>
      <c r="B14" s="41" t="s">
        <v>519</v>
      </c>
      <c r="C14" s="3"/>
      <c r="D14" s="3"/>
      <c r="E14" s="3"/>
      <c r="F14" s="3"/>
      <c r="G14" s="3"/>
      <c r="H14" s="3"/>
      <c r="I14" s="3"/>
      <c r="J14" s="3"/>
      <c r="K14" s="3"/>
      <c r="L14" s="3"/>
      <c r="M14" s="3"/>
      <c r="N14" s="3"/>
    </row>
    <row r="15" spans="1:14">
      <c r="A15" s="3"/>
      <c r="B15" s="3"/>
      <c r="C15" s="3"/>
      <c r="D15" s="3"/>
      <c r="E15" s="3"/>
      <c r="F15" s="3"/>
      <c r="G15" s="3"/>
      <c r="H15" s="3"/>
      <c r="I15" s="3"/>
      <c r="J15" s="3"/>
      <c r="K15" s="3"/>
      <c r="L15" s="3"/>
      <c r="M15" s="3"/>
      <c r="N15" s="3"/>
    </row>
    <row r="16" spans="1:14" ht="15" customHeight="1">
      <c r="A16" s="3" t="s">
        <v>85</v>
      </c>
      <c r="B16" s="17" t="s">
        <v>367</v>
      </c>
      <c r="C16" s="3"/>
      <c r="D16" s="3"/>
      <c r="E16" s="3"/>
      <c r="F16" s="3"/>
      <c r="G16" s="3"/>
      <c r="H16" s="3"/>
      <c r="I16" s="3"/>
      <c r="J16" s="3"/>
      <c r="K16" s="3"/>
      <c r="L16" s="3"/>
      <c r="M16" s="3"/>
      <c r="N16" s="3"/>
    </row>
    <row r="17" spans="1:14" ht="15" customHeight="1">
      <c r="A17" s="3"/>
      <c r="B17" s="18" t="s">
        <v>589</v>
      </c>
      <c r="C17" s="3"/>
      <c r="D17" s="3"/>
      <c r="E17" s="3"/>
      <c r="F17" s="3"/>
      <c r="G17" s="3"/>
      <c r="H17" s="3"/>
      <c r="I17" s="3"/>
      <c r="J17" s="3"/>
      <c r="K17" s="3"/>
      <c r="L17" s="3"/>
      <c r="M17" s="3"/>
      <c r="N17" s="3"/>
    </row>
    <row r="18" spans="1:14" ht="15" customHeight="1">
      <c r="A18" s="3"/>
      <c r="B18" s="193" t="s">
        <v>590</v>
      </c>
      <c r="C18" s="3"/>
      <c r="D18" s="3"/>
      <c r="E18" s="3"/>
      <c r="F18" s="3"/>
      <c r="G18" s="3"/>
      <c r="H18" s="3"/>
      <c r="I18" s="3"/>
      <c r="J18" s="3"/>
      <c r="K18" s="3"/>
      <c r="L18" s="3"/>
      <c r="M18" s="3"/>
      <c r="N18" s="3"/>
    </row>
    <row r="19" spans="1:14" ht="15" customHeight="1">
      <c r="A19" s="3"/>
      <c r="B19" s="18" t="s">
        <v>368</v>
      </c>
      <c r="C19" s="3"/>
      <c r="D19" s="3"/>
      <c r="E19" s="3"/>
      <c r="F19" s="3"/>
      <c r="G19" s="3"/>
      <c r="H19" s="3"/>
      <c r="I19" s="3"/>
      <c r="J19" s="3"/>
      <c r="K19" s="3"/>
      <c r="L19" s="3"/>
      <c r="M19" s="3"/>
      <c r="N19" s="3"/>
    </row>
    <row r="20" spans="1:14" ht="15" customHeight="1">
      <c r="A20" s="3"/>
      <c r="B20" s="18" t="s">
        <v>369</v>
      </c>
      <c r="C20" s="3"/>
      <c r="D20" s="3"/>
      <c r="E20" s="3"/>
      <c r="F20" s="3"/>
      <c r="G20" s="3"/>
      <c r="H20" s="3"/>
      <c r="I20" s="3"/>
      <c r="J20" s="3"/>
      <c r="K20" s="3"/>
      <c r="L20" s="3"/>
      <c r="M20" s="3"/>
      <c r="N20" s="3"/>
    </row>
    <row r="21" spans="1:14" ht="15" customHeight="1">
      <c r="A21" s="3"/>
      <c r="B21" s="18" t="s">
        <v>650</v>
      </c>
      <c r="C21" s="3"/>
      <c r="D21" s="3"/>
      <c r="E21" s="3"/>
      <c r="F21" s="3"/>
      <c r="G21" s="3"/>
      <c r="H21" s="3"/>
      <c r="I21" s="3"/>
      <c r="J21" s="3"/>
      <c r="K21" s="3"/>
      <c r="L21" s="3"/>
      <c r="M21" s="3"/>
      <c r="N21" s="3"/>
    </row>
    <row r="22" spans="1:14" ht="15" customHeight="1">
      <c r="A22" s="3"/>
      <c r="B22" s="18" t="s">
        <v>651</v>
      </c>
      <c r="C22" s="3"/>
      <c r="D22" s="3"/>
      <c r="E22" s="3"/>
      <c r="F22" s="3"/>
      <c r="G22" s="3"/>
      <c r="H22" s="3"/>
      <c r="I22" s="3"/>
      <c r="J22" s="3"/>
      <c r="K22" s="3"/>
      <c r="L22" s="3"/>
      <c r="M22" s="3"/>
      <c r="N22" s="3"/>
    </row>
    <row r="23" spans="1:14" ht="10.95" customHeight="1">
      <c r="A23" s="3"/>
      <c r="B23" s="3"/>
      <c r="C23" s="3"/>
      <c r="D23" s="3"/>
      <c r="E23" s="3"/>
      <c r="F23" s="3"/>
      <c r="G23" s="3"/>
      <c r="H23" s="3"/>
      <c r="I23" s="3"/>
      <c r="J23" s="3"/>
      <c r="K23" s="3"/>
      <c r="L23" s="3"/>
      <c r="M23" s="3"/>
      <c r="N23" s="3"/>
    </row>
    <row r="24" spans="1:14">
      <c r="A24" s="3" t="s">
        <v>116</v>
      </c>
      <c r="B24" s="3"/>
      <c r="C24" s="3"/>
      <c r="D24" s="3"/>
      <c r="E24" s="3"/>
      <c r="F24" s="3"/>
      <c r="G24" s="3"/>
      <c r="H24" s="3"/>
      <c r="I24" s="3"/>
      <c r="J24" s="3"/>
      <c r="K24" s="3"/>
      <c r="L24" s="3"/>
      <c r="M24" s="3"/>
      <c r="N24" s="3"/>
    </row>
    <row r="25" spans="1:14">
      <c r="A25" s="3"/>
      <c r="B25" s="3"/>
      <c r="C25" s="3"/>
      <c r="D25" s="3"/>
      <c r="E25" s="3"/>
      <c r="F25" s="3"/>
      <c r="G25" s="3"/>
      <c r="H25" s="3"/>
      <c r="I25" s="3"/>
      <c r="J25" s="3"/>
      <c r="K25" s="3"/>
      <c r="L25" s="3"/>
      <c r="M25" s="3"/>
      <c r="N25" s="3"/>
    </row>
    <row r="26" spans="1:14">
      <c r="A26" s="3" t="s">
        <v>114</v>
      </c>
      <c r="B26" s="3" t="s">
        <v>112</v>
      </c>
      <c r="C26" s="3"/>
      <c r="D26" s="3"/>
      <c r="E26" s="3"/>
      <c r="F26" s="3"/>
      <c r="G26" s="3"/>
      <c r="H26" s="3"/>
      <c r="I26" s="3"/>
      <c r="J26" s="3"/>
      <c r="K26" s="3"/>
      <c r="L26" s="3"/>
      <c r="M26" s="3"/>
      <c r="N26" s="3"/>
    </row>
    <row r="27" spans="1:14" ht="10.199999999999999" customHeight="1">
      <c r="A27" s="3"/>
      <c r="B27" s="3"/>
      <c r="C27" s="3"/>
      <c r="D27" s="3"/>
      <c r="E27" s="3"/>
      <c r="F27" s="3"/>
      <c r="G27" s="3"/>
      <c r="H27" s="3"/>
      <c r="I27" s="3"/>
      <c r="J27" s="3"/>
      <c r="K27" s="3"/>
      <c r="L27" s="3"/>
      <c r="M27" s="3"/>
      <c r="N27" s="3"/>
    </row>
    <row r="28" spans="1:14">
      <c r="A28" s="3" t="s">
        <v>115</v>
      </c>
      <c r="B28" s="3" t="s">
        <v>113</v>
      </c>
      <c r="C28" s="3"/>
      <c r="D28" s="3"/>
      <c r="E28" s="3"/>
      <c r="F28" s="3"/>
      <c r="G28" s="3"/>
      <c r="H28" s="3"/>
      <c r="I28" s="3"/>
      <c r="J28" s="3"/>
      <c r="K28" s="3"/>
      <c r="L28" s="3"/>
      <c r="M28" s="3"/>
      <c r="N28" s="3"/>
    </row>
    <row r="29" spans="1:14">
      <c r="A29" s="3"/>
      <c r="B29" s="3" t="s">
        <v>658</v>
      </c>
      <c r="C29" s="3"/>
      <c r="D29" s="3"/>
      <c r="E29" s="3"/>
      <c r="F29" s="3"/>
      <c r="G29" s="3"/>
      <c r="H29" s="3"/>
      <c r="I29" s="3"/>
      <c r="J29" s="3"/>
      <c r="K29" s="3"/>
      <c r="L29" s="3"/>
      <c r="M29" s="3"/>
      <c r="N29" s="3"/>
    </row>
    <row r="30" spans="1:14">
      <c r="A30" s="9"/>
      <c r="B30" s="9"/>
      <c r="C30" s="9"/>
      <c r="D30" s="9"/>
      <c r="E30" s="9"/>
      <c r="F30" s="9"/>
      <c r="G30" s="9"/>
      <c r="H30" s="9"/>
      <c r="I30" s="9"/>
      <c r="J30" s="9"/>
      <c r="K30" s="9"/>
      <c r="L30" s="9"/>
      <c r="M30" s="9"/>
      <c r="N30" s="9"/>
    </row>
    <row r="31" spans="1:14" ht="9.6" customHeight="1">
      <c r="A31" s="56"/>
      <c r="B31" s="56"/>
      <c r="C31" s="56"/>
      <c r="D31" s="56"/>
      <c r="E31" s="56"/>
      <c r="F31" s="56"/>
      <c r="G31" s="56"/>
      <c r="H31" s="56"/>
      <c r="I31" s="56"/>
      <c r="J31" s="56"/>
      <c r="K31" s="56"/>
      <c r="L31" s="56"/>
      <c r="M31" s="56"/>
      <c r="N31" s="56"/>
    </row>
    <row r="32" spans="1:14" ht="15" customHeight="1" thickBot="1">
      <c r="A32" s="3"/>
      <c r="B32" s="3"/>
      <c r="C32" s="3"/>
      <c r="D32" s="3"/>
      <c r="E32" s="3"/>
      <c r="F32" s="3"/>
      <c r="G32" s="3"/>
      <c r="H32" s="3"/>
      <c r="I32" s="3"/>
      <c r="J32" s="3"/>
      <c r="K32" s="3"/>
      <c r="L32" s="3"/>
      <c r="M32" s="3"/>
      <c r="N32" s="3"/>
    </row>
    <row r="33" spans="1:14" ht="17.25" customHeight="1" thickBot="1">
      <c r="A33" s="55" t="s">
        <v>118</v>
      </c>
      <c r="B33" s="31" t="s">
        <v>3</v>
      </c>
      <c r="C33" s="277" t="s">
        <v>144</v>
      </c>
      <c r="D33" s="278"/>
      <c r="E33" s="279"/>
      <c r="F33" s="3" t="s">
        <v>217</v>
      </c>
      <c r="G33" s="94" t="s">
        <v>371</v>
      </c>
      <c r="H33" s="3"/>
      <c r="I33" s="3"/>
      <c r="J33" s="3"/>
      <c r="K33" s="3"/>
      <c r="L33" s="3"/>
      <c r="M33" s="3"/>
      <c r="N33" s="3"/>
    </row>
    <row r="34" spans="1:14" ht="18" customHeight="1">
      <c r="A34" s="48"/>
      <c r="B34" s="49"/>
      <c r="C34" s="9"/>
      <c r="D34" s="9"/>
      <c r="E34" s="9"/>
      <c r="F34" s="9"/>
      <c r="G34" s="9"/>
      <c r="H34" s="9"/>
      <c r="I34" s="9"/>
      <c r="J34" s="9"/>
      <c r="K34" s="9"/>
      <c r="L34" s="9"/>
      <c r="M34" s="9"/>
      <c r="N34" s="9"/>
    </row>
    <row r="35" spans="1:14" ht="10.199999999999999" customHeight="1">
      <c r="A35" s="73"/>
      <c r="B35" s="74"/>
      <c r="C35" s="56"/>
      <c r="D35" s="56"/>
      <c r="E35" s="56"/>
      <c r="F35" s="56"/>
      <c r="G35" s="56"/>
      <c r="H35" s="56"/>
      <c r="I35" s="56"/>
      <c r="J35" s="56"/>
      <c r="K35" s="56"/>
      <c r="L35" s="56"/>
      <c r="M35" s="56"/>
      <c r="N35" s="56"/>
    </row>
    <row r="36" spans="1:14">
      <c r="A36" s="256" t="s">
        <v>86</v>
      </c>
      <c r="B36" s="256"/>
      <c r="C36" s="256"/>
      <c r="D36" s="256"/>
      <c r="E36" s="256"/>
      <c r="F36" s="256"/>
      <c r="G36" s="256"/>
      <c r="H36" s="256"/>
      <c r="I36" s="256"/>
      <c r="J36" s="256"/>
      <c r="K36" s="256"/>
      <c r="L36" s="256"/>
      <c r="M36" s="256"/>
      <c r="N36" s="256"/>
    </row>
    <row r="37" spans="1:14" ht="5.4" customHeight="1">
      <c r="A37" s="3"/>
      <c r="B37" s="3"/>
      <c r="C37" s="3"/>
      <c r="D37" s="3"/>
      <c r="E37" s="3"/>
      <c r="F37" s="3"/>
      <c r="G37" s="3"/>
      <c r="H37" s="3"/>
      <c r="I37" s="3"/>
      <c r="J37" s="3"/>
      <c r="K37" s="3"/>
      <c r="L37" s="3"/>
      <c r="M37" s="3"/>
      <c r="N37" s="3"/>
    </row>
    <row r="38" spans="1:14" ht="16.5" customHeight="1">
      <c r="A38" s="160" t="s">
        <v>87</v>
      </c>
      <c r="B38" s="34" t="s">
        <v>5</v>
      </c>
      <c r="C38" s="201"/>
      <c r="D38" s="202"/>
      <c r="E38" s="202"/>
      <c r="F38" s="202"/>
      <c r="G38" s="202"/>
      <c r="H38" s="202"/>
      <c r="I38" s="202"/>
      <c r="J38" s="202"/>
      <c r="K38" s="202"/>
      <c r="L38" s="202"/>
      <c r="M38" s="203"/>
      <c r="N38" s="3"/>
    </row>
    <row r="39" spans="1:14" ht="7.95" customHeight="1">
      <c r="A39" s="40"/>
      <c r="B39" s="32"/>
      <c r="C39" s="3"/>
      <c r="D39" s="3"/>
      <c r="E39" s="3"/>
      <c r="F39" s="3"/>
      <c r="G39" s="3"/>
      <c r="H39" s="3"/>
      <c r="I39" s="3"/>
      <c r="J39" s="3"/>
      <c r="K39" s="3"/>
      <c r="L39" s="3"/>
      <c r="M39" s="3"/>
      <c r="N39" s="3"/>
    </row>
    <row r="40" spans="1:14" ht="16.5" customHeight="1">
      <c r="A40" s="160" t="s">
        <v>88</v>
      </c>
      <c r="B40" s="33" t="s">
        <v>5</v>
      </c>
      <c r="C40" s="230"/>
      <c r="D40" s="231"/>
      <c r="E40" s="231"/>
      <c r="F40" s="231"/>
      <c r="G40" s="232"/>
      <c r="H40" s="3"/>
      <c r="I40" s="3"/>
      <c r="J40" s="3"/>
      <c r="K40" s="3"/>
      <c r="L40" s="3"/>
      <c r="M40" s="3"/>
      <c r="N40" s="3"/>
    </row>
    <row r="41" spans="1:14" ht="8.25" customHeight="1">
      <c r="A41" s="40"/>
      <c r="B41" s="32"/>
      <c r="C41" s="3"/>
      <c r="D41" s="3"/>
      <c r="E41" s="3"/>
      <c r="F41" s="3"/>
      <c r="G41" s="3"/>
      <c r="H41" s="3"/>
      <c r="I41" s="3"/>
      <c r="J41" s="3"/>
      <c r="K41" s="3"/>
      <c r="L41" s="3"/>
      <c r="M41" s="3"/>
      <c r="N41" s="3"/>
    </row>
    <row r="42" spans="1:14" ht="16.5" customHeight="1">
      <c r="A42" s="160" t="s">
        <v>89</v>
      </c>
      <c r="B42" s="33" t="s">
        <v>5</v>
      </c>
      <c r="C42" s="253"/>
      <c r="D42" s="254"/>
      <c r="E42" s="254"/>
      <c r="F42" s="254"/>
      <c r="G42" s="255"/>
      <c r="H42" s="3"/>
      <c r="I42" s="3"/>
      <c r="J42" s="3"/>
      <c r="K42" s="3"/>
      <c r="L42" s="3"/>
      <c r="M42" s="3"/>
      <c r="N42" s="3"/>
    </row>
    <row r="43" spans="1:14" ht="8.25" customHeight="1">
      <c r="A43" s="40"/>
      <c r="B43" s="32"/>
      <c r="C43" s="3"/>
      <c r="D43" s="3"/>
      <c r="E43" s="3"/>
      <c r="F43" s="3"/>
      <c r="G43" s="3"/>
      <c r="H43" s="3"/>
      <c r="I43" s="3"/>
      <c r="J43" s="3"/>
      <c r="K43" s="3"/>
      <c r="L43" s="3"/>
      <c r="M43" s="3"/>
      <c r="N43" s="3"/>
    </row>
    <row r="44" spans="1:14" ht="21.75" customHeight="1">
      <c r="A44" s="182" t="s">
        <v>111</v>
      </c>
      <c r="B44" s="31" t="s">
        <v>119</v>
      </c>
      <c r="C44" s="201" t="s">
        <v>144</v>
      </c>
      <c r="D44" s="202"/>
      <c r="E44" s="202"/>
      <c r="F44" s="202"/>
      <c r="G44" s="203"/>
      <c r="H44" s="54" t="s">
        <v>90</v>
      </c>
      <c r="I44" s="252" t="str">
        <f>VLOOKUP(C44,選択肢!A2:B4,2,FALSE)</f>
        <v>選択により以下入力箇所が変わります</v>
      </c>
      <c r="J44" s="252"/>
      <c r="K44" s="252"/>
      <c r="L44" s="252"/>
      <c r="M44" s="252"/>
      <c r="N44" s="252"/>
    </row>
    <row r="45" spans="1:14" ht="6.75" customHeight="1">
      <c r="A45" s="3"/>
      <c r="B45" s="32"/>
      <c r="C45" s="3"/>
      <c r="D45" s="3"/>
      <c r="E45" s="3"/>
      <c r="F45" s="3"/>
      <c r="G45" s="3"/>
      <c r="H45" s="3"/>
      <c r="I45" s="43"/>
      <c r="J45" s="3"/>
      <c r="K45" s="3"/>
      <c r="L45" s="3"/>
      <c r="M45" s="3"/>
      <c r="N45" s="3"/>
    </row>
    <row r="46" spans="1:14" ht="17.25" customHeight="1">
      <c r="A46" s="180" t="s">
        <v>117</v>
      </c>
      <c r="B46" s="31" t="s">
        <v>120</v>
      </c>
      <c r="C46" s="201" t="s">
        <v>144</v>
      </c>
      <c r="D46" s="202"/>
      <c r="E46" s="202"/>
      <c r="F46" s="202"/>
      <c r="G46" s="203"/>
      <c r="H46" s="54" t="s">
        <v>91</v>
      </c>
      <c r="I46" s="252" t="str">
        <f>VLOOKUP(C44,選択肢!A6:B8,2,FALSE)</f>
        <v>①で必要がないを選択した時のみ</v>
      </c>
      <c r="J46" s="252"/>
      <c r="K46" s="252"/>
      <c r="L46" s="252"/>
      <c r="M46" s="252"/>
      <c r="N46" s="252"/>
    </row>
    <row r="47" spans="1:14" ht="17.25" customHeight="1">
      <c r="A47" s="42"/>
      <c r="B47" s="31"/>
      <c r="C47" s="185" t="s">
        <v>109</v>
      </c>
      <c r="D47" s="201"/>
      <c r="E47" s="202"/>
      <c r="F47" s="202"/>
      <c r="G47" s="202"/>
      <c r="H47" s="202"/>
      <c r="I47" s="202"/>
      <c r="J47" s="202"/>
      <c r="K47" s="202"/>
      <c r="L47" s="202"/>
      <c r="M47" s="203"/>
      <c r="N47" s="3"/>
    </row>
    <row r="48" spans="1:14" ht="7.5" customHeight="1">
      <c r="A48" s="3"/>
      <c r="B48" s="32"/>
      <c r="C48" s="3"/>
      <c r="D48" s="3"/>
      <c r="E48" s="3"/>
      <c r="F48" s="3"/>
      <c r="G48" s="3"/>
      <c r="H48" s="3"/>
      <c r="I48" s="52"/>
      <c r="J48" s="3"/>
      <c r="K48" s="3"/>
      <c r="L48" s="3"/>
      <c r="M48" s="3"/>
      <c r="N48" s="3"/>
    </row>
    <row r="49" spans="1:14" ht="18" customHeight="1">
      <c r="A49" s="180" t="s">
        <v>125</v>
      </c>
      <c r="B49" s="31" t="s">
        <v>121</v>
      </c>
      <c r="C49" s="201" t="s">
        <v>144</v>
      </c>
      <c r="D49" s="202"/>
      <c r="E49" s="202"/>
      <c r="F49" s="202"/>
      <c r="G49" s="203"/>
      <c r="H49" s="54" t="s">
        <v>92</v>
      </c>
      <c r="I49" s="252" t="str">
        <f>VLOOKUP(C49,選択肢!A10:B13,2,FALSE)</f>
        <v>①で必要があるを選択した時のみ</v>
      </c>
      <c r="J49" s="252"/>
      <c r="K49" s="252"/>
      <c r="L49" s="252"/>
      <c r="M49" s="252"/>
      <c r="N49" s="252"/>
    </row>
    <row r="50" spans="1:14" ht="7.5" customHeight="1">
      <c r="A50" s="3"/>
      <c r="B50" s="32"/>
      <c r="C50" s="3"/>
      <c r="D50" s="3"/>
      <c r="E50" s="3"/>
      <c r="F50" s="3"/>
      <c r="G50" s="3"/>
      <c r="H50" s="3"/>
      <c r="I50" s="3"/>
      <c r="J50" s="3"/>
      <c r="K50" s="3"/>
      <c r="L50" s="3"/>
      <c r="M50" s="3"/>
      <c r="N50" s="3"/>
    </row>
    <row r="51" spans="1:14" ht="18" customHeight="1">
      <c r="A51" s="180" t="s">
        <v>124</v>
      </c>
      <c r="B51" s="36" t="s">
        <v>351</v>
      </c>
      <c r="C51" s="257" t="s">
        <v>93</v>
      </c>
      <c r="D51" s="258"/>
      <c r="E51" s="267" t="s">
        <v>144</v>
      </c>
      <c r="F51" s="268"/>
      <c r="G51" s="269"/>
      <c r="H51" s="54" t="s">
        <v>352</v>
      </c>
      <c r="I51" s="3"/>
      <c r="J51" s="3"/>
      <c r="K51" s="3"/>
      <c r="L51" s="3"/>
      <c r="M51" s="3"/>
      <c r="N51" s="3"/>
    </row>
    <row r="52" spans="1:14" ht="7.2" customHeight="1">
      <c r="A52" s="42"/>
      <c r="B52" s="44"/>
      <c r="C52" s="44"/>
      <c r="D52" s="44"/>
      <c r="E52" s="44"/>
      <c r="F52" s="44"/>
      <c r="G52" s="44"/>
      <c r="H52" s="44"/>
      <c r="I52" s="3"/>
      <c r="J52" s="3"/>
      <c r="K52" s="3"/>
      <c r="L52" s="3"/>
      <c r="M52" s="3"/>
      <c r="N52" s="3"/>
    </row>
    <row r="53" spans="1:14" ht="13.2" customHeight="1">
      <c r="A53" s="3"/>
      <c r="B53" s="32"/>
      <c r="C53" s="3"/>
      <c r="D53" s="3"/>
      <c r="E53" s="3"/>
      <c r="F53" s="3"/>
      <c r="G53" s="3"/>
      <c r="H53" s="3"/>
      <c r="I53" s="3"/>
      <c r="J53" s="259" t="s">
        <v>110</v>
      </c>
      <c r="K53" s="260"/>
      <c r="L53" s="260"/>
      <c r="M53" s="261"/>
      <c r="N53" s="3"/>
    </row>
    <row r="54" spans="1:14" ht="18" customHeight="1">
      <c r="A54" s="42"/>
      <c r="B54" s="33" t="s">
        <v>122</v>
      </c>
      <c r="C54" s="257" t="s">
        <v>94</v>
      </c>
      <c r="D54" s="258"/>
      <c r="E54" s="243"/>
      <c r="F54" s="244"/>
      <c r="G54" s="244"/>
      <c r="H54" s="262" t="s">
        <v>95</v>
      </c>
      <c r="I54" s="263"/>
      <c r="J54" s="264"/>
      <c r="K54" s="265"/>
      <c r="L54" s="265"/>
      <c r="M54" s="266"/>
      <c r="N54" s="54" t="s">
        <v>99</v>
      </c>
    </row>
    <row r="55" spans="1:14" ht="18" customHeight="1">
      <c r="A55" s="42"/>
      <c r="B55" s="33"/>
      <c r="C55" s="270" t="s">
        <v>98</v>
      </c>
      <c r="D55" s="271"/>
      <c r="E55" s="201"/>
      <c r="F55" s="202"/>
      <c r="G55" s="202"/>
      <c r="H55" s="263" t="s">
        <v>96</v>
      </c>
      <c r="I55" s="263"/>
      <c r="J55" s="264"/>
      <c r="K55" s="265"/>
      <c r="L55" s="265"/>
      <c r="M55" s="266"/>
      <c r="N55" s="54" t="s">
        <v>99</v>
      </c>
    </row>
    <row r="56" spans="1:14" ht="18" customHeight="1">
      <c r="A56" s="42"/>
      <c r="B56" s="33"/>
      <c r="C56" s="3"/>
      <c r="D56" s="3"/>
      <c r="E56" s="3"/>
      <c r="F56" s="3"/>
      <c r="G56" s="3"/>
      <c r="H56" s="263" t="s">
        <v>97</v>
      </c>
      <c r="I56" s="263"/>
      <c r="J56" s="272"/>
      <c r="K56" s="273"/>
      <c r="L56" s="273"/>
      <c r="M56" s="274"/>
      <c r="N56" s="54" t="s">
        <v>99</v>
      </c>
    </row>
    <row r="57" spans="1:14" ht="7.5" customHeight="1">
      <c r="A57" s="42"/>
      <c r="B57" s="32"/>
      <c r="C57" s="53"/>
      <c r="D57" s="53"/>
      <c r="E57" s="47"/>
      <c r="F57" s="46"/>
      <c r="G57" s="46"/>
      <c r="H57" s="46"/>
      <c r="I57" s="45"/>
      <c r="J57" s="45"/>
      <c r="K57" s="45"/>
      <c r="L57" s="45"/>
      <c r="M57" s="45"/>
      <c r="N57" s="3"/>
    </row>
    <row r="58" spans="1:14" ht="21" customHeight="1">
      <c r="A58" s="181" t="s">
        <v>126</v>
      </c>
      <c r="B58" s="33" t="s">
        <v>123</v>
      </c>
      <c r="C58" s="275" t="s">
        <v>100</v>
      </c>
      <c r="D58" s="276"/>
      <c r="E58" s="243"/>
      <c r="F58" s="244"/>
      <c r="G58" s="245"/>
      <c r="H58" s="36" t="s">
        <v>354</v>
      </c>
      <c r="I58" s="257" t="s">
        <v>353</v>
      </c>
      <c r="J58" s="261"/>
      <c r="K58" s="249" t="s">
        <v>144</v>
      </c>
      <c r="L58" s="250"/>
      <c r="M58" s="251"/>
      <c r="N58" s="54" t="s">
        <v>101</v>
      </c>
    </row>
    <row r="59" spans="1:14" ht="9" customHeight="1">
      <c r="A59" s="50"/>
      <c r="B59" s="49"/>
      <c r="C59" s="9"/>
      <c r="D59" s="51"/>
      <c r="E59" s="51"/>
      <c r="F59" s="51"/>
      <c r="G59" s="51"/>
      <c r="H59" s="51"/>
      <c r="I59" s="51"/>
      <c r="J59" s="51"/>
      <c r="K59" s="51"/>
      <c r="L59" s="51"/>
      <c r="M59" s="51"/>
      <c r="N59" s="9"/>
    </row>
    <row r="60" spans="1:14" ht="16.2" customHeight="1">
      <c r="A60" s="256" t="s">
        <v>182</v>
      </c>
      <c r="B60" s="256"/>
      <c r="C60" s="256"/>
      <c r="D60" s="256"/>
      <c r="E60" s="256"/>
      <c r="F60" s="256"/>
      <c r="G60" s="256"/>
      <c r="H60" s="256"/>
      <c r="I60" s="256"/>
      <c r="J60" s="256"/>
      <c r="K60" s="256"/>
      <c r="L60" s="256"/>
      <c r="M60" s="256"/>
      <c r="N60" s="256"/>
    </row>
    <row r="61" spans="1:14" ht="6" customHeight="1">
      <c r="A61" s="3"/>
      <c r="B61" s="3"/>
      <c r="C61" s="3"/>
      <c r="D61" s="3"/>
      <c r="E61" s="3"/>
      <c r="F61" s="3"/>
      <c r="G61" s="3"/>
      <c r="H61" s="3"/>
      <c r="I61" s="3"/>
      <c r="J61" s="3"/>
      <c r="K61" s="3"/>
      <c r="L61" s="3"/>
      <c r="M61" s="3"/>
      <c r="N61" s="3"/>
    </row>
    <row r="62" spans="1:14" ht="16.2" customHeight="1">
      <c r="A62" s="160" t="s">
        <v>87</v>
      </c>
      <c r="B62" s="34" t="s">
        <v>5</v>
      </c>
      <c r="C62" s="201"/>
      <c r="D62" s="202"/>
      <c r="E62" s="202"/>
      <c r="F62" s="202"/>
      <c r="G62" s="202"/>
      <c r="H62" s="202"/>
      <c r="I62" s="202"/>
      <c r="J62" s="202"/>
      <c r="K62" s="202"/>
      <c r="L62" s="202"/>
      <c r="M62" s="203"/>
      <c r="N62" s="3"/>
    </row>
    <row r="63" spans="1:14" ht="6.75" customHeight="1">
      <c r="A63" s="40"/>
      <c r="B63" s="32"/>
      <c r="C63" s="3"/>
      <c r="D63" s="3"/>
      <c r="E63" s="3"/>
      <c r="F63" s="3"/>
      <c r="G63" s="3"/>
      <c r="H63" s="3"/>
      <c r="I63" s="3"/>
      <c r="J63" s="3"/>
      <c r="K63" s="3"/>
      <c r="L63" s="3"/>
      <c r="M63" s="3"/>
      <c r="N63" s="3"/>
    </row>
    <row r="64" spans="1:14" ht="16.2" customHeight="1">
      <c r="A64" s="160" t="s">
        <v>88</v>
      </c>
      <c r="B64" s="33" t="s">
        <v>5</v>
      </c>
      <c r="C64" s="230"/>
      <c r="D64" s="231"/>
      <c r="E64" s="231"/>
      <c r="F64" s="231"/>
      <c r="G64" s="232"/>
      <c r="H64" s="3"/>
      <c r="I64" s="3"/>
      <c r="J64" s="3"/>
      <c r="K64" s="3"/>
      <c r="L64" s="3"/>
      <c r="M64" s="3"/>
      <c r="N64" s="3"/>
    </row>
    <row r="65" spans="1:14" ht="6.75" customHeight="1">
      <c r="A65" s="40"/>
      <c r="B65" s="32"/>
      <c r="C65" s="3"/>
      <c r="D65" s="3"/>
      <c r="E65" s="3"/>
      <c r="F65" s="3"/>
      <c r="G65" s="3"/>
      <c r="H65" s="3"/>
      <c r="I65" s="3"/>
      <c r="J65" s="3"/>
      <c r="K65" s="3"/>
      <c r="L65" s="3"/>
      <c r="M65" s="3"/>
      <c r="N65" s="3"/>
    </row>
    <row r="66" spans="1:14" ht="16.2" customHeight="1">
      <c r="A66" s="160" t="s">
        <v>89</v>
      </c>
      <c r="B66" s="33" t="s">
        <v>5</v>
      </c>
      <c r="C66" s="253"/>
      <c r="D66" s="254"/>
      <c r="E66" s="254"/>
      <c r="F66" s="254"/>
      <c r="G66" s="255"/>
      <c r="H66" s="3"/>
      <c r="I66" s="3"/>
      <c r="J66" s="3"/>
      <c r="K66" s="3"/>
      <c r="L66" s="3"/>
      <c r="M66" s="3"/>
      <c r="N66" s="3"/>
    </row>
    <row r="67" spans="1:14" ht="6" customHeight="1">
      <c r="A67" s="40"/>
      <c r="B67" s="32"/>
      <c r="C67" s="3"/>
      <c r="D67" s="3"/>
      <c r="E67" s="3"/>
      <c r="F67" s="3"/>
      <c r="G67" s="3"/>
      <c r="H67" s="3"/>
      <c r="I67" s="3"/>
      <c r="J67" s="3"/>
      <c r="K67" s="3"/>
      <c r="L67" s="3"/>
      <c r="M67" s="3"/>
      <c r="N67" s="3"/>
    </row>
    <row r="68" spans="1:14" ht="21.75" customHeight="1">
      <c r="A68" s="182" t="s">
        <v>111</v>
      </c>
      <c r="B68" s="31" t="s">
        <v>119</v>
      </c>
      <c r="C68" s="201" t="s">
        <v>144</v>
      </c>
      <c r="D68" s="202"/>
      <c r="E68" s="202"/>
      <c r="F68" s="202"/>
      <c r="G68" s="203"/>
      <c r="H68" s="54" t="s">
        <v>90</v>
      </c>
      <c r="I68" s="252" t="str">
        <f>VLOOKUP(C68,選択肢!A2:B4,2,FALSE)</f>
        <v>選択により以下入力箇所が変わります</v>
      </c>
      <c r="J68" s="252"/>
      <c r="K68" s="252"/>
      <c r="L68" s="252"/>
      <c r="M68" s="252"/>
      <c r="N68" s="252"/>
    </row>
    <row r="69" spans="1:14" ht="6.75" customHeight="1">
      <c r="A69" s="3"/>
      <c r="B69" s="32"/>
      <c r="C69" s="3"/>
      <c r="D69" s="3"/>
      <c r="E69" s="3"/>
      <c r="F69" s="3"/>
      <c r="G69" s="3"/>
      <c r="H69" s="3"/>
      <c r="I69" s="43"/>
      <c r="J69" s="3"/>
      <c r="K69" s="3"/>
      <c r="L69" s="3"/>
      <c r="M69" s="3"/>
      <c r="N69" s="3"/>
    </row>
    <row r="70" spans="1:14" ht="16.2" customHeight="1">
      <c r="A70" s="180" t="s">
        <v>117</v>
      </c>
      <c r="B70" s="31" t="s">
        <v>120</v>
      </c>
      <c r="C70" s="201" t="s">
        <v>144</v>
      </c>
      <c r="D70" s="202"/>
      <c r="E70" s="202"/>
      <c r="F70" s="202"/>
      <c r="G70" s="203"/>
      <c r="H70" s="54" t="s">
        <v>91</v>
      </c>
      <c r="I70" s="252" t="str">
        <f>VLOOKUP(C68,選択肢!A6:B8,2,FALSE)</f>
        <v>①で必要がないを選択した時のみ</v>
      </c>
      <c r="J70" s="252"/>
      <c r="K70" s="252"/>
      <c r="L70" s="252"/>
      <c r="M70" s="252"/>
      <c r="N70" s="252"/>
    </row>
    <row r="71" spans="1:14" ht="16.2" customHeight="1">
      <c r="A71" s="42"/>
      <c r="B71" s="31"/>
      <c r="C71" s="185" t="s">
        <v>109</v>
      </c>
      <c r="D71" s="201"/>
      <c r="E71" s="202"/>
      <c r="F71" s="202"/>
      <c r="G71" s="202"/>
      <c r="H71" s="202"/>
      <c r="I71" s="202"/>
      <c r="J71" s="202"/>
      <c r="K71" s="202"/>
      <c r="L71" s="202"/>
      <c r="M71" s="203"/>
      <c r="N71" s="3"/>
    </row>
    <row r="72" spans="1:14" ht="7.5" customHeight="1">
      <c r="A72" s="3"/>
      <c r="B72" s="32"/>
      <c r="C72" s="3"/>
      <c r="D72" s="3"/>
      <c r="E72" s="3"/>
      <c r="F72" s="3"/>
      <c r="G72" s="3"/>
      <c r="H72" s="3"/>
      <c r="I72" s="52"/>
      <c r="J72" s="3"/>
      <c r="K72" s="3"/>
      <c r="L72" s="3"/>
      <c r="M72" s="3"/>
      <c r="N72" s="3"/>
    </row>
    <row r="73" spans="1:14" ht="16.2" customHeight="1">
      <c r="A73" s="180" t="s">
        <v>125</v>
      </c>
      <c r="B73" s="31" t="s">
        <v>121</v>
      </c>
      <c r="C73" s="201" t="s">
        <v>144</v>
      </c>
      <c r="D73" s="202"/>
      <c r="E73" s="202"/>
      <c r="F73" s="202"/>
      <c r="G73" s="203"/>
      <c r="H73" s="54" t="s">
        <v>92</v>
      </c>
      <c r="I73" s="252" t="str">
        <f>VLOOKUP(C73,選択肢!A10:B13,2,FALSE)</f>
        <v>①で必要があるを選択した時のみ</v>
      </c>
      <c r="J73" s="252"/>
      <c r="K73" s="252"/>
      <c r="L73" s="252"/>
      <c r="M73" s="252"/>
      <c r="N73" s="252"/>
    </row>
    <row r="74" spans="1:14" ht="6.75" customHeight="1">
      <c r="A74" s="3"/>
      <c r="B74" s="32"/>
      <c r="C74" s="3"/>
      <c r="D74" s="3"/>
      <c r="E74" s="3"/>
      <c r="F74" s="3"/>
      <c r="G74" s="3"/>
      <c r="H74" s="3"/>
      <c r="I74" s="3"/>
      <c r="J74" s="3"/>
      <c r="K74" s="3"/>
      <c r="L74" s="3"/>
      <c r="M74" s="3"/>
      <c r="N74" s="3"/>
    </row>
    <row r="75" spans="1:14" ht="16.2" customHeight="1">
      <c r="A75" s="180" t="s">
        <v>124</v>
      </c>
      <c r="B75" s="36" t="s">
        <v>351</v>
      </c>
      <c r="C75" s="257" t="s">
        <v>93</v>
      </c>
      <c r="D75" s="258"/>
      <c r="E75" s="267" t="s">
        <v>144</v>
      </c>
      <c r="F75" s="268"/>
      <c r="G75" s="269"/>
      <c r="H75" s="54" t="s">
        <v>352</v>
      </c>
      <c r="I75" s="3"/>
      <c r="J75" s="3"/>
      <c r="K75" s="3"/>
      <c r="L75" s="3"/>
      <c r="M75" s="3"/>
      <c r="N75" s="3"/>
    </row>
    <row r="76" spans="1:14" ht="5.25" customHeight="1">
      <c r="A76" s="42"/>
      <c r="B76" s="44"/>
      <c r="C76" s="44"/>
      <c r="D76" s="44"/>
      <c r="E76" s="44"/>
      <c r="F76" s="44"/>
      <c r="G76" s="44"/>
      <c r="H76" s="44"/>
      <c r="I76" s="3"/>
      <c r="J76" s="3"/>
      <c r="K76" s="3"/>
      <c r="L76" s="3"/>
      <c r="M76" s="3"/>
      <c r="N76" s="3"/>
    </row>
    <row r="77" spans="1:14" ht="11.25" customHeight="1">
      <c r="A77" s="3"/>
      <c r="B77" s="32"/>
      <c r="C77" s="3"/>
      <c r="D77" s="3"/>
      <c r="E77" s="3"/>
      <c r="F77" s="3"/>
      <c r="G77" s="3"/>
      <c r="H77" s="3"/>
      <c r="I77" s="3"/>
      <c r="J77" s="259" t="s">
        <v>110</v>
      </c>
      <c r="K77" s="260"/>
      <c r="L77" s="260"/>
      <c r="M77" s="261"/>
      <c r="N77" s="3"/>
    </row>
    <row r="78" spans="1:14" ht="16.2" customHeight="1">
      <c r="A78" s="42"/>
      <c r="B78" s="33" t="s">
        <v>122</v>
      </c>
      <c r="C78" s="257" t="s">
        <v>94</v>
      </c>
      <c r="D78" s="258"/>
      <c r="E78" s="243"/>
      <c r="F78" s="244"/>
      <c r="G78" s="244"/>
      <c r="H78" s="262" t="s">
        <v>95</v>
      </c>
      <c r="I78" s="263"/>
      <c r="J78" s="264"/>
      <c r="K78" s="265"/>
      <c r="L78" s="265"/>
      <c r="M78" s="266"/>
      <c r="N78" s="54" t="s">
        <v>99</v>
      </c>
    </row>
    <row r="79" spans="1:14" ht="16.2" customHeight="1">
      <c r="A79" s="42"/>
      <c r="B79" s="33"/>
      <c r="C79" s="270" t="s">
        <v>98</v>
      </c>
      <c r="D79" s="271"/>
      <c r="E79" s="201"/>
      <c r="F79" s="202"/>
      <c r="G79" s="202"/>
      <c r="H79" s="263" t="s">
        <v>96</v>
      </c>
      <c r="I79" s="263"/>
      <c r="J79" s="264"/>
      <c r="K79" s="265"/>
      <c r="L79" s="265"/>
      <c r="M79" s="266"/>
      <c r="N79" s="54" t="s">
        <v>99</v>
      </c>
    </row>
    <row r="80" spans="1:14" ht="16.2" customHeight="1">
      <c r="A80" s="42"/>
      <c r="B80" s="33"/>
      <c r="C80" s="3"/>
      <c r="D80" s="3"/>
      <c r="E80" s="3"/>
      <c r="F80" s="3"/>
      <c r="G80" s="3"/>
      <c r="H80" s="263" t="s">
        <v>12</v>
      </c>
      <c r="I80" s="263"/>
      <c r="J80" s="272"/>
      <c r="K80" s="273"/>
      <c r="L80" s="273"/>
      <c r="M80" s="274"/>
      <c r="N80" s="54" t="s">
        <v>99</v>
      </c>
    </row>
    <row r="81" spans="1:14" ht="7.5" customHeight="1">
      <c r="A81" s="42"/>
      <c r="B81" s="32"/>
      <c r="C81" s="53"/>
      <c r="D81" s="53"/>
      <c r="E81" s="47"/>
      <c r="F81" s="46"/>
      <c r="G81" s="46"/>
      <c r="H81" s="46"/>
      <c r="I81" s="45"/>
      <c r="J81" s="45"/>
      <c r="K81" s="45"/>
      <c r="L81" s="45"/>
      <c r="M81" s="45"/>
      <c r="N81" s="3"/>
    </row>
    <row r="82" spans="1:14" ht="22.5" customHeight="1">
      <c r="A82" s="181" t="s">
        <v>126</v>
      </c>
      <c r="B82" s="33" t="s">
        <v>123</v>
      </c>
      <c r="C82" s="275" t="s">
        <v>100</v>
      </c>
      <c r="D82" s="276"/>
      <c r="E82" s="243"/>
      <c r="F82" s="244"/>
      <c r="G82" s="245"/>
      <c r="H82" s="36" t="s">
        <v>354</v>
      </c>
      <c r="I82" s="257" t="s">
        <v>353</v>
      </c>
      <c r="J82" s="261"/>
      <c r="K82" s="249" t="s">
        <v>144</v>
      </c>
      <c r="L82" s="250"/>
      <c r="M82" s="251"/>
      <c r="N82" s="54" t="s">
        <v>101</v>
      </c>
    </row>
    <row r="83" spans="1:14" ht="6.75" customHeight="1">
      <c r="A83" s="50"/>
      <c r="B83" s="49"/>
      <c r="C83" s="9"/>
      <c r="D83" s="51"/>
      <c r="E83" s="51"/>
      <c r="F83" s="51"/>
      <c r="G83" s="51"/>
      <c r="H83" s="51"/>
      <c r="I83" s="51"/>
      <c r="J83" s="51"/>
      <c r="K83" s="51"/>
      <c r="L83" s="51"/>
      <c r="M83" s="51"/>
      <c r="N83" s="9"/>
    </row>
    <row r="84" spans="1:14" ht="16.2" customHeight="1">
      <c r="A84" s="256" t="s">
        <v>183</v>
      </c>
      <c r="B84" s="256"/>
      <c r="C84" s="256"/>
      <c r="D84" s="256"/>
      <c r="E84" s="256"/>
      <c r="F84" s="256"/>
      <c r="G84" s="256"/>
      <c r="H84" s="256"/>
      <c r="I84" s="256"/>
      <c r="J84" s="256"/>
      <c r="K84" s="256"/>
      <c r="L84" s="256"/>
      <c r="M84" s="256"/>
      <c r="N84" s="256"/>
    </row>
    <row r="85" spans="1:14" ht="5.25" customHeight="1">
      <c r="A85" s="3"/>
      <c r="B85" s="3"/>
      <c r="C85" s="3"/>
      <c r="D85" s="3"/>
      <c r="E85" s="3"/>
      <c r="F85" s="3"/>
      <c r="G85" s="3"/>
      <c r="H85" s="3"/>
      <c r="I85" s="3"/>
      <c r="J85" s="3"/>
      <c r="K85" s="3"/>
      <c r="L85" s="3"/>
      <c r="M85" s="3"/>
      <c r="N85" s="3"/>
    </row>
    <row r="86" spans="1:14" ht="15" customHeight="1">
      <c r="A86" s="160" t="s">
        <v>87</v>
      </c>
      <c r="B86" s="34" t="s">
        <v>5</v>
      </c>
      <c r="C86" s="201"/>
      <c r="D86" s="202"/>
      <c r="E86" s="202"/>
      <c r="F86" s="202"/>
      <c r="G86" s="202"/>
      <c r="H86" s="202"/>
      <c r="I86" s="202"/>
      <c r="J86" s="202"/>
      <c r="K86" s="202"/>
      <c r="L86" s="202"/>
      <c r="M86" s="203"/>
      <c r="N86" s="3"/>
    </row>
    <row r="87" spans="1:14" ht="7.5" customHeight="1">
      <c r="A87" s="40"/>
      <c r="B87" s="32"/>
      <c r="C87" s="3"/>
      <c r="D87" s="3"/>
      <c r="E87" s="3"/>
      <c r="F87" s="3"/>
      <c r="G87" s="3"/>
      <c r="H87" s="3"/>
      <c r="I87" s="3"/>
      <c r="J87" s="3"/>
      <c r="K87" s="3"/>
      <c r="L87" s="3"/>
      <c r="M87" s="3"/>
      <c r="N87" s="3"/>
    </row>
    <row r="88" spans="1:14" ht="12.6" customHeight="1">
      <c r="A88" s="160" t="s">
        <v>88</v>
      </c>
      <c r="B88" s="33" t="s">
        <v>5</v>
      </c>
      <c r="C88" s="230"/>
      <c r="D88" s="231"/>
      <c r="E88" s="231"/>
      <c r="F88" s="231"/>
      <c r="G88" s="232"/>
      <c r="H88" s="3"/>
      <c r="I88" s="3"/>
      <c r="J88" s="3"/>
      <c r="K88" s="3"/>
      <c r="L88" s="3"/>
      <c r="M88" s="3"/>
      <c r="N88" s="3"/>
    </row>
    <row r="89" spans="1:14" ht="6.75" customHeight="1">
      <c r="A89" s="40"/>
      <c r="B89" s="32"/>
      <c r="C89" s="3"/>
      <c r="D89" s="3"/>
      <c r="E89" s="3"/>
      <c r="F89" s="3"/>
      <c r="G89" s="3"/>
      <c r="H89" s="3"/>
      <c r="I89" s="3"/>
      <c r="J89" s="3"/>
      <c r="K89" s="3"/>
      <c r="L89" s="3"/>
      <c r="M89" s="3"/>
      <c r="N89" s="3"/>
    </row>
    <row r="90" spans="1:14" ht="14.4" customHeight="1">
      <c r="A90" s="160" t="s">
        <v>89</v>
      </c>
      <c r="B90" s="33" t="s">
        <v>5</v>
      </c>
      <c r="C90" s="253"/>
      <c r="D90" s="254"/>
      <c r="E90" s="254"/>
      <c r="F90" s="254"/>
      <c r="G90" s="255"/>
      <c r="H90" s="3"/>
      <c r="I90" s="3"/>
      <c r="J90" s="3"/>
      <c r="K90" s="3"/>
      <c r="L90" s="3"/>
      <c r="M90" s="3"/>
      <c r="N90" s="3"/>
    </row>
    <row r="91" spans="1:14" ht="6.75" customHeight="1">
      <c r="A91" s="40"/>
      <c r="B91" s="32"/>
      <c r="C91" s="3"/>
      <c r="D91" s="3"/>
      <c r="E91" s="3"/>
      <c r="F91" s="3"/>
      <c r="G91" s="3"/>
      <c r="H91" s="3"/>
      <c r="I91" s="3"/>
      <c r="J91" s="3"/>
      <c r="K91" s="3"/>
      <c r="L91" s="3"/>
      <c r="M91" s="3"/>
      <c r="N91" s="3"/>
    </row>
    <row r="92" spans="1:14" ht="20.25" customHeight="1">
      <c r="A92" s="182" t="s">
        <v>111</v>
      </c>
      <c r="B92" s="31" t="s">
        <v>119</v>
      </c>
      <c r="C92" s="201" t="s">
        <v>144</v>
      </c>
      <c r="D92" s="202"/>
      <c r="E92" s="202"/>
      <c r="F92" s="202"/>
      <c r="G92" s="203"/>
      <c r="H92" s="54" t="s">
        <v>90</v>
      </c>
      <c r="I92" s="252" t="str">
        <f>VLOOKUP(C92,選択肢!A2:B4,2,FALSE)</f>
        <v>選択により以下入力箇所が変わります</v>
      </c>
      <c r="J92" s="252"/>
      <c r="K92" s="252"/>
      <c r="L92" s="252"/>
      <c r="M92" s="252"/>
      <c r="N92" s="252"/>
    </row>
    <row r="93" spans="1:14" ht="6.75" customHeight="1">
      <c r="A93" s="3"/>
      <c r="B93" s="32"/>
      <c r="C93" s="3"/>
      <c r="D93" s="3"/>
      <c r="E93" s="3"/>
      <c r="F93" s="3"/>
      <c r="G93" s="3"/>
      <c r="H93" s="3"/>
      <c r="I93" s="43"/>
      <c r="J93" s="3"/>
      <c r="K93" s="3"/>
      <c r="L93" s="3"/>
      <c r="M93" s="3"/>
      <c r="N93" s="3"/>
    </row>
    <row r="94" spans="1:14" ht="16.2" customHeight="1">
      <c r="A94" s="180" t="s">
        <v>117</v>
      </c>
      <c r="B94" s="31" t="s">
        <v>120</v>
      </c>
      <c r="C94" s="201" t="s">
        <v>144</v>
      </c>
      <c r="D94" s="202"/>
      <c r="E94" s="202"/>
      <c r="F94" s="202"/>
      <c r="G94" s="203"/>
      <c r="H94" s="54" t="s">
        <v>91</v>
      </c>
      <c r="I94" s="252" t="str">
        <f>VLOOKUP(C92,選択肢!A6:B8,2,FALSE)</f>
        <v>①で必要がないを選択した時のみ</v>
      </c>
      <c r="J94" s="252"/>
      <c r="K94" s="252"/>
      <c r="L94" s="252"/>
      <c r="M94" s="252"/>
      <c r="N94" s="252"/>
    </row>
    <row r="95" spans="1:14" ht="16.2" customHeight="1">
      <c r="A95" s="42"/>
      <c r="B95" s="31"/>
      <c r="C95" s="185" t="s">
        <v>109</v>
      </c>
      <c r="D95" s="201"/>
      <c r="E95" s="202"/>
      <c r="F95" s="202"/>
      <c r="G95" s="202"/>
      <c r="H95" s="202"/>
      <c r="I95" s="202"/>
      <c r="J95" s="202"/>
      <c r="K95" s="202"/>
      <c r="L95" s="202"/>
      <c r="M95" s="203"/>
      <c r="N95" s="3"/>
    </row>
    <row r="96" spans="1:14" ht="6.75" customHeight="1">
      <c r="A96" s="3"/>
      <c r="B96" s="32"/>
      <c r="C96" s="3"/>
      <c r="D96" s="3"/>
      <c r="E96" s="3"/>
      <c r="F96" s="3"/>
      <c r="G96" s="3"/>
      <c r="H96" s="3"/>
      <c r="I96" s="52"/>
      <c r="J96" s="3"/>
      <c r="K96" s="3"/>
      <c r="L96" s="3"/>
      <c r="M96" s="3"/>
      <c r="N96" s="3"/>
    </row>
    <row r="97" spans="1:14" ht="16.2" customHeight="1">
      <c r="A97" s="180" t="s">
        <v>125</v>
      </c>
      <c r="B97" s="31" t="s">
        <v>121</v>
      </c>
      <c r="C97" s="201" t="s">
        <v>144</v>
      </c>
      <c r="D97" s="202"/>
      <c r="E97" s="202"/>
      <c r="F97" s="202"/>
      <c r="G97" s="203"/>
      <c r="H97" s="54" t="s">
        <v>92</v>
      </c>
      <c r="I97" s="252" t="str">
        <f>VLOOKUP(C97,選択肢!A10:B13,2,FALSE)</f>
        <v>①で必要があるを選択した時のみ</v>
      </c>
      <c r="J97" s="252"/>
      <c r="K97" s="252"/>
      <c r="L97" s="252"/>
      <c r="M97" s="252"/>
      <c r="N97" s="252"/>
    </row>
    <row r="98" spans="1:14" ht="6" customHeight="1">
      <c r="A98" s="3"/>
      <c r="B98" s="32"/>
      <c r="C98" s="3"/>
      <c r="D98" s="3"/>
      <c r="E98" s="3"/>
      <c r="F98" s="3"/>
      <c r="G98" s="3"/>
      <c r="H98" s="3"/>
      <c r="I98" s="3"/>
      <c r="J98" s="3"/>
      <c r="K98" s="3"/>
      <c r="L98" s="3"/>
      <c r="M98" s="3"/>
      <c r="N98" s="3"/>
    </row>
    <row r="99" spans="1:14" ht="16.2" customHeight="1">
      <c r="A99" s="180" t="s">
        <v>124</v>
      </c>
      <c r="B99" s="36" t="s">
        <v>351</v>
      </c>
      <c r="C99" s="257" t="s">
        <v>93</v>
      </c>
      <c r="D99" s="258"/>
      <c r="E99" s="267" t="s">
        <v>144</v>
      </c>
      <c r="F99" s="268"/>
      <c r="G99" s="269"/>
      <c r="H99" s="54" t="s">
        <v>352</v>
      </c>
      <c r="I99" s="3"/>
      <c r="J99" s="3"/>
      <c r="K99" s="3"/>
      <c r="L99" s="3"/>
      <c r="M99" s="3"/>
      <c r="N99" s="3"/>
    </row>
    <row r="100" spans="1:14" ht="6" customHeight="1">
      <c r="A100" s="42"/>
      <c r="B100" s="44"/>
      <c r="C100" s="44"/>
      <c r="D100" s="44"/>
      <c r="E100" s="44"/>
      <c r="F100" s="44"/>
      <c r="G100" s="44"/>
      <c r="H100" s="44"/>
      <c r="I100" s="3"/>
      <c r="J100" s="3"/>
      <c r="K100" s="3"/>
      <c r="L100" s="3"/>
      <c r="M100" s="3"/>
      <c r="N100" s="3"/>
    </row>
    <row r="101" spans="1:14" ht="12.75" customHeight="1">
      <c r="A101" s="3"/>
      <c r="B101" s="32"/>
      <c r="C101" s="3"/>
      <c r="D101" s="3"/>
      <c r="E101" s="3"/>
      <c r="F101" s="3"/>
      <c r="G101" s="3"/>
      <c r="H101" s="3"/>
      <c r="I101" s="3"/>
      <c r="J101" s="259" t="s">
        <v>110</v>
      </c>
      <c r="K101" s="260"/>
      <c r="L101" s="260"/>
      <c r="M101" s="261"/>
      <c r="N101" s="3"/>
    </row>
    <row r="102" spans="1:14" ht="14.4" customHeight="1">
      <c r="A102" s="42"/>
      <c r="B102" s="33" t="s">
        <v>122</v>
      </c>
      <c r="C102" s="257" t="s">
        <v>94</v>
      </c>
      <c r="D102" s="258"/>
      <c r="E102" s="243"/>
      <c r="F102" s="244"/>
      <c r="G102" s="244"/>
      <c r="H102" s="262" t="s">
        <v>95</v>
      </c>
      <c r="I102" s="263"/>
      <c r="J102" s="264"/>
      <c r="K102" s="265"/>
      <c r="L102" s="265"/>
      <c r="M102" s="266"/>
      <c r="N102" s="54" t="s">
        <v>99</v>
      </c>
    </row>
    <row r="103" spans="1:14" ht="14.4" customHeight="1">
      <c r="A103" s="42"/>
      <c r="B103" s="33"/>
      <c r="C103" s="270" t="s">
        <v>98</v>
      </c>
      <c r="D103" s="271"/>
      <c r="E103" s="201"/>
      <c r="F103" s="202"/>
      <c r="G103" s="202"/>
      <c r="H103" s="263" t="s">
        <v>96</v>
      </c>
      <c r="I103" s="263"/>
      <c r="J103" s="264"/>
      <c r="K103" s="265"/>
      <c r="L103" s="265"/>
      <c r="M103" s="266"/>
      <c r="N103" s="54" t="s">
        <v>99</v>
      </c>
    </row>
    <row r="104" spans="1:14" ht="14.4" customHeight="1">
      <c r="A104" s="42"/>
      <c r="B104" s="33"/>
      <c r="C104" s="3"/>
      <c r="D104" s="3"/>
      <c r="E104" s="3"/>
      <c r="F104" s="3"/>
      <c r="G104" s="3"/>
      <c r="H104" s="263" t="s">
        <v>12</v>
      </c>
      <c r="I104" s="263"/>
      <c r="J104" s="272"/>
      <c r="K104" s="273"/>
      <c r="L104" s="273"/>
      <c r="M104" s="274"/>
      <c r="N104" s="54" t="s">
        <v>99</v>
      </c>
    </row>
    <row r="105" spans="1:14" ht="7.5" customHeight="1">
      <c r="A105" s="42"/>
      <c r="B105" s="32"/>
      <c r="C105" s="53"/>
      <c r="D105" s="53"/>
      <c r="E105" s="47"/>
      <c r="F105" s="46"/>
      <c r="G105" s="46"/>
      <c r="H105" s="46"/>
      <c r="I105" s="45"/>
      <c r="J105" s="45"/>
      <c r="K105" s="45"/>
      <c r="L105" s="45"/>
      <c r="M105" s="45"/>
      <c r="N105" s="3"/>
    </row>
    <row r="106" spans="1:14" ht="20.25" customHeight="1">
      <c r="A106" s="181" t="s">
        <v>126</v>
      </c>
      <c r="B106" s="33" t="s">
        <v>123</v>
      </c>
      <c r="C106" s="275" t="s">
        <v>100</v>
      </c>
      <c r="D106" s="276"/>
      <c r="E106" s="243"/>
      <c r="F106" s="244"/>
      <c r="G106" s="245"/>
      <c r="H106" s="36" t="s">
        <v>354</v>
      </c>
      <c r="I106" s="257" t="s">
        <v>353</v>
      </c>
      <c r="J106" s="261"/>
      <c r="K106" s="249" t="s">
        <v>144</v>
      </c>
      <c r="L106" s="250"/>
      <c r="M106" s="251"/>
      <c r="N106" s="54" t="s">
        <v>101</v>
      </c>
    </row>
    <row r="107" spans="1:14" ht="9" customHeight="1">
      <c r="A107" s="50"/>
      <c r="B107" s="49"/>
      <c r="C107" s="9"/>
      <c r="D107" s="51"/>
      <c r="E107" s="51"/>
      <c r="F107" s="51"/>
      <c r="G107" s="51"/>
      <c r="H107" s="51"/>
      <c r="I107" s="51"/>
      <c r="J107" s="51"/>
      <c r="K107" s="51"/>
      <c r="L107" s="51"/>
      <c r="M107" s="51"/>
      <c r="N107" s="9"/>
    </row>
    <row r="108" spans="1:14" ht="16.2" customHeight="1">
      <c r="A108" s="256" t="s">
        <v>184</v>
      </c>
      <c r="B108" s="256"/>
      <c r="C108" s="256"/>
      <c r="D108" s="256"/>
      <c r="E108" s="256"/>
      <c r="F108" s="256"/>
      <c r="G108" s="256"/>
      <c r="H108" s="256"/>
      <c r="I108" s="256"/>
      <c r="J108" s="256"/>
      <c r="K108" s="256"/>
      <c r="L108" s="256"/>
      <c r="M108" s="256"/>
      <c r="N108" s="256"/>
    </row>
    <row r="109" spans="1:14" ht="6" customHeight="1">
      <c r="A109" s="3"/>
      <c r="B109" s="3"/>
      <c r="C109" s="3"/>
      <c r="D109" s="3"/>
      <c r="E109" s="3"/>
      <c r="F109" s="3"/>
      <c r="G109" s="3"/>
      <c r="H109" s="3"/>
      <c r="I109" s="3"/>
      <c r="J109" s="3"/>
      <c r="K109" s="3"/>
      <c r="L109" s="3"/>
      <c r="M109" s="3"/>
      <c r="N109" s="3"/>
    </row>
    <row r="110" spans="1:14">
      <c r="A110" s="160" t="s">
        <v>87</v>
      </c>
      <c r="B110" s="34" t="s">
        <v>5</v>
      </c>
      <c r="C110" s="201"/>
      <c r="D110" s="202"/>
      <c r="E110" s="202"/>
      <c r="F110" s="202"/>
      <c r="G110" s="202"/>
      <c r="H110" s="202"/>
      <c r="I110" s="202"/>
      <c r="J110" s="202"/>
      <c r="K110" s="202"/>
      <c r="L110" s="202"/>
      <c r="M110" s="203"/>
      <c r="N110" s="3"/>
    </row>
    <row r="111" spans="1:14" ht="6" customHeight="1">
      <c r="A111" s="40"/>
      <c r="B111" s="32"/>
      <c r="C111" s="3"/>
      <c r="D111" s="3"/>
      <c r="E111" s="3"/>
      <c r="F111" s="3"/>
      <c r="G111" s="3"/>
      <c r="H111" s="3"/>
      <c r="I111" s="3"/>
      <c r="J111" s="3"/>
      <c r="K111" s="3"/>
      <c r="L111" s="3"/>
      <c r="M111" s="3"/>
      <c r="N111" s="3"/>
    </row>
    <row r="112" spans="1:14">
      <c r="A112" s="160" t="s">
        <v>88</v>
      </c>
      <c r="B112" s="33" t="s">
        <v>5</v>
      </c>
      <c r="C112" s="230"/>
      <c r="D112" s="231"/>
      <c r="E112" s="231"/>
      <c r="F112" s="231"/>
      <c r="G112" s="232"/>
      <c r="H112" s="3"/>
      <c r="I112" s="3"/>
      <c r="J112" s="3"/>
      <c r="K112" s="3"/>
      <c r="L112" s="3"/>
      <c r="M112" s="3"/>
      <c r="N112" s="3"/>
    </row>
    <row r="113" spans="1:14" ht="6.75" customHeight="1">
      <c r="A113" s="40"/>
      <c r="B113" s="32"/>
      <c r="C113" s="3"/>
      <c r="D113" s="3"/>
      <c r="E113" s="3"/>
      <c r="F113" s="3"/>
      <c r="G113" s="3"/>
      <c r="H113" s="3"/>
      <c r="I113" s="3"/>
      <c r="J113" s="3"/>
      <c r="K113" s="3"/>
      <c r="L113" s="3"/>
      <c r="M113" s="3"/>
      <c r="N113" s="3"/>
    </row>
    <row r="114" spans="1:14">
      <c r="A114" s="160" t="s">
        <v>89</v>
      </c>
      <c r="B114" s="33" t="s">
        <v>5</v>
      </c>
      <c r="C114" s="253"/>
      <c r="D114" s="254"/>
      <c r="E114" s="254"/>
      <c r="F114" s="254"/>
      <c r="G114" s="255"/>
      <c r="H114" s="3"/>
      <c r="I114" s="3"/>
      <c r="J114" s="3"/>
      <c r="K114" s="3"/>
      <c r="L114" s="3"/>
      <c r="M114" s="3"/>
      <c r="N114" s="3"/>
    </row>
    <row r="115" spans="1:14" ht="6" customHeight="1">
      <c r="A115" s="40"/>
      <c r="B115" s="32"/>
      <c r="C115" s="3"/>
      <c r="D115" s="3"/>
      <c r="E115" s="3"/>
      <c r="F115" s="3"/>
      <c r="G115" s="3"/>
      <c r="H115" s="3"/>
      <c r="I115" s="3"/>
      <c r="J115" s="3"/>
      <c r="K115" s="3"/>
      <c r="L115" s="3"/>
      <c r="M115" s="3"/>
      <c r="N115" s="3"/>
    </row>
    <row r="116" spans="1:14" ht="21" customHeight="1">
      <c r="A116" s="182" t="s">
        <v>111</v>
      </c>
      <c r="B116" s="31" t="s">
        <v>119</v>
      </c>
      <c r="C116" s="201" t="s">
        <v>144</v>
      </c>
      <c r="D116" s="202"/>
      <c r="E116" s="202"/>
      <c r="F116" s="202"/>
      <c r="G116" s="203"/>
      <c r="H116" s="54" t="s">
        <v>90</v>
      </c>
      <c r="I116" s="252" t="str">
        <f>VLOOKUP(C116,選択肢!A2:B4,2,FALSE)</f>
        <v>選択により以下入力箇所が変わります</v>
      </c>
      <c r="J116" s="252"/>
      <c r="K116" s="252"/>
      <c r="L116" s="252"/>
      <c r="M116" s="252"/>
      <c r="N116" s="252"/>
    </row>
    <row r="117" spans="1:14" ht="6" customHeight="1">
      <c r="A117" s="3"/>
      <c r="B117" s="32"/>
      <c r="C117" s="3"/>
      <c r="D117" s="3"/>
      <c r="E117" s="3"/>
      <c r="F117" s="3"/>
      <c r="G117" s="3"/>
      <c r="H117" s="3"/>
      <c r="I117" s="43"/>
      <c r="J117" s="3"/>
      <c r="K117" s="3"/>
      <c r="L117" s="3"/>
      <c r="M117" s="3"/>
      <c r="N117" s="3"/>
    </row>
    <row r="118" spans="1:14">
      <c r="A118" s="180" t="s">
        <v>117</v>
      </c>
      <c r="B118" s="31" t="s">
        <v>120</v>
      </c>
      <c r="C118" s="201" t="s">
        <v>144</v>
      </c>
      <c r="D118" s="202"/>
      <c r="E118" s="202"/>
      <c r="F118" s="202"/>
      <c r="G118" s="203"/>
      <c r="H118" s="54" t="s">
        <v>91</v>
      </c>
      <c r="I118" s="252" t="str">
        <f>VLOOKUP(C116,選択肢!A6:B8,2,FALSE)</f>
        <v>①で必要がないを選択した時のみ</v>
      </c>
      <c r="J118" s="252"/>
      <c r="K118" s="252"/>
      <c r="L118" s="252"/>
      <c r="M118" s="252"/>
      <c r="N118" s="252"/>
    </row>
    <row r="119" spans="1:14">
      <c r="A119" s="42"/>
      <c r="B119" s="31"/>
      <c r="C119" s="185" t="s">
        <v>109</v>
      </c>
      <c r="D119" s="201"/>
      <c r="E119" s="202"/>
      <c r="F119" s="202"/>
      <c r="G119" s="202"/>
      <c r="H119" s="202"/>
      <c r="I119" s="202"/>
      <c r="J119" s="202"/>
      <c r="K119" s="202"/>
      <c r="L119" s="202"/>
      <c r="M119" s="203"/>
      <c r="N119" s="3"/>
    </row>
    <row r="120" spans="1:14" ht="6.75" customHeight="1">
      <c r="A120" s="3"/>
      <c r="B120" s="32"/>
      <c r="C120" s="3"/>
      <c r="D120" s="3"/>
      <c r="E120" s="3"/>
      <c r="F120" s="3"/>
      <c r="G120" s="3"/>
      <c r="H120" s="3"/>
      <c r="I120" s="52"/>
      <c r="J120" s="3"/>
      <c r="K120" s="3"/>
      <c r="L120" s="3"/>
      <c r="M120" s="3"/>
      <c r="N120" s="3"/>
    </row>
    <row r="121" spans="1:14">
      <c r="A121" s="180" t="s">
        <v>125</v>
      </c>
      <c r="B121" s="31" t="s">
        <v>121</v>
      </c>
      <c r="C121" s="201" t="s">
        <v>144</v>
      </c>
      <c r="D121" s="202"/>
      <c r="E121" s="202"/>
      <c r="F121" s="202"/>
      <c r="G121" s="203"/>
      <c r="H121" s="54" t="s">
        <v>92</v>
      </c>
      <c r="I121" s="252" t="str">
        <f>VLOOKUP(C121,選択肢!A10:B13,2,FALSE)</f>
        <v>①で必要があるを選択した時のみ</v>
      </c>
      <c r="J121" s="252"/>
      <c r="K121" s="252"/>
      <c r="L121" s="252"/>
      <c r="M121" s="252"/>
      <c r="N121" s="252"/>
    </row>
    <row r="122" spans="1:14" ht="6.75" customHeight="1">
      <c r="A122" s="3"/>
      <c r="B122" s="32"/>
      <c r="C122" s="3"/>
      <c r="D122" s="3"/>
      <c r="E122" s="3"/>
      <c r="F122" s="3"/>
      <c r="G122" s="3"/>
      <c r="H122" s="3"/>
      <c r="I122" s="3"/>
      <c r="J122" s="3"/>
      <c r="K122" s="3"/>
      <c r="L122" s="3"/>
      <c r="M122" s="3"/>
      <c r="N122" s="3"/>
    </row>
    <row r="123" spans="1:14">
      <c r="A123" s="180" t="s">
        <v>124</v>
      </c>
      <c r="B123" s="36" t="s">
        <v>351</v>
      </c>
      <c r="C123" s="257" t="s">
        <v>93</v>
      </c>
      <c r="D123" s="258"/>
      <c r="E123" s="267" t="s">
        <v>144</v>
      </c>
      <c r="F123" s="268"/>
      <c r="G123" s="269"/>
      <c r="H123" s="54" t="s">
        <v>352</v>
      </c>
      <c r="I123" s="3"/>
      <c r="J123" s="3"/>
      <c r="K123" s="3"/>
      <c r="L123" s="3"/>
      <c r="M123" s="3"/>
      <c r="N123" s="3"/>
    </row>
    <row r="124" spans="1:14" ht="6.75" customHeight="1">
      <c r="A124" s="42"/>
      <c r="B124" s="44"/>
      <c r="C124" s="44"/>
      <c r="D124" s="44"/>
      <c r="E124" s="44"/>
      <c r="F124" s="44"/>
      <c r="G124" s="44"/>
      <c r="H124" s="44"/>
      <c r="I124" s="3"/>
      <c r="J124" s="3"/>
      <c r="K124" s="3"/>
      <c r="L124" s="3"/>
      <c r="M124" s="3"/>
      <c r="N124" s="3"/>
    </row>
    <row r="125" spans="1:14" ht="12" customHeight="1">
      <c r="A125" s="3"/>
      <c r="B125" s="32"/>
      <c r="C125" s="3"/>
      <c r="D125" s="3"/>
      <c r="E125" s="3"/>
      <c r="F125" s="3"/>
      <c r="G125" s="3"/>
      <c r="H125" s="3"/>
      <c r="I125" s="3"/>
      <c r="J125" s="259" t="s">
        <v>110</v>
      </c>
      <c r="K125" s="260"/>
      <c r="L125" s="260"/>
      <c r="M125" s="261"/>
      <c r="N125" s="3"/>
    </row>
    <row r="126" spans="1:14">
      <c r="A126" s="42"/>
      <c r="B126" s="33" t="s">
        <v>122</v>
      </c>
      <c r="C126" s="257" t="s">
        <v>94</v>
      </c>
      <c r="D126" s="258"/>
      <c r="E126" s="243"/>
      <c r="F126" s="244"/>
      <c r="G126" s="244"/>
      <c r="H126" s="262" t="s">
        <v>95</v>
      </c>
      <c r="I126" s="263"/>
      <c r="J126" s="264"/>
      <c r="K126" s="265"/>
      <c r="L126" s="265"/>
      <c r="M126" s="266"/>
      <c r="N126" s="54" t="s">
        <v>99</v>
      </c>
    </row>
    <row r="127" spans="1:14">
      <c r="A127" s="42"/>
      <c r="B127" s="33"/>
      <c r="C127" s="270" t="s">
        <v>98</v>
      </c>
      <c r="D127" s="271"/>
      <c r="E127" s="201"/>
      <c r="F127" s="202"/>
      <c r="G127" s="202"/>
      <c r="H127" s="263" t="s">
        <v>96</v>
      </c>
      <c r="I127" s="263"/>
      <c r="J127" s="264"/>
      <c r="K127" s="265"/>
      <c r="L127" s="265"/>
      <c r="M127" s="266"/>
      <c r="N127" s="54" t="s">
        <v>99</v>
      </c>
    </row>
    <row r="128" spans="1:14">
      <c r="A128" s="42"/>
      <c r="B128" s="33"/>
      <c r="C128" s="3"/>
      <c r="D128" s="3"/>
      <c r="E128" s="3"/>
      <c r="F128" s="3"/>
      <c r="G128" s="3"/>
      <c r="H128" s="263" t="s">
        <v>12</v>
      </c>
      <c r="I128" s="263"/>
      <c r="J128" s="272"/>
      <c r="K128" s="273"/>
      <c r="L128" s="273"/>
      <c r="M128" s="274"/>
      <c r="N128" s="54" t="s">
        <v>99</v>
      </c>
    </row>
    <row r="129" spans="1:14" ht="6" customHeight="1">
      <c r="A129" s="42"/>
      <c r="B129" s="32"/>
      <c r="C129" s="53"/>
      <c r="D129" s="53"/>
      <c r="E129" s="47"/>
      <c r="F129" s="46"/>
      <c r="G129" s="46"/>
      <c r="H129" s="46"/>
      <c r="I129" s="45"/>
      <c r="J129" s="45"/>
      <c r="K129" s="45"/>
      <c r="L129" s="45"/>
      <c r="M129" s="45"/>
      <c r="N129" s="3"/>
    </row>
    <row r="130" spans="1:14" ht="20.25" customHeight="1">
      <c r="A130" s="181" t="s">
        <v>126</v>
      </c>
      <c r="B130" s="33" t="s">
        <v>123</v>
      </c>
      <c r="C130" s="275" t="s">
        <v>100</v>
      </c>
      <c r="D130" s="276"/>
      <c r="E130" s="243"/>
      <c r="F130" s="244"/>
      <c r="G130" s="245"/>
      <c r="H130" s="36" t="s">
        <v>354</v>
      </c>
      <c r="I130" s="257" t="s">
        <v>353</v>
      </c>
      <c r="J130" s="261"/>
      <c r="K130" s="249" t="s">
        <v>144</v>
      </c>
      <c r="L130" s="250"/>
      <c r="M130" s="251"/>
      <c r="N130" s="54" t="s">
        <v>101</v>
      </c>
    </row>
    <row r="131" spans="1:14" ht="8.25" customHeight="1">
      <c r="A131" s="50"/>
      <c r="B131" s="49"/>
      <c r="C131" s="9"/>
      <c r="D131" s="51"/>
      <c r="E131" s="51"/>
      <c r="F131" s="51"/>
      <c r="G131" s="51"/>
      <c r="H131" s="51"/>
      <c r="I131" s="51"/>
      <c r="J131" s="51"/>
      <c r="K131" s="51"/>
      <c r="L131" s="51"/>
      <c r="M131" s="51"/>
      <c r="N131" s="9"/>
    </row>
    <row r="132" spans="1:14">
      <c r="A132" s="256" t="s">
        <v>185</v>
      </c>
      <c r="B132" s="256"/>
      <c r="C132" s="256"/>
      <c r="D132" s="256"/>
      <c r="E132" s="256"/>
      <c r="F132" s="256"/>
      <c r="G132" s="256"/>
      <c r="H132" s="256"/>
      <c r="I132" s="256"/>
      <c r="J132" s="256"/>
      <c r="K132" s="256"/>
      <c r="L132" s="256"/>
      <c r="M132" s="256"/>
      <c r="N132" s="256"/>
    </row>
    <row r="133" spans="1:14" ht="7.5" customHeight="1">
      <c r="A133" s="3"/>
      <c r="B133" s="3"/>
      <c r="C133" s="3"/>
      <c r="D133" s="3"/>
      <c r="E133" s="3"/>
      <c r="F133" s="3"/>
      <c r="G133" s="3"/>
      <c r="H133" s="3"/>
      <c r="I133" s="3"/>
      <c r="J133" s="3"/>
      <c r="K133" s="3"/>
      <c r="L133" s="3"/>
      <c r="M133" s="3"/>
      <c r="N133" s="3"/>
    </row>
    <row r="134" spans="1:14" ht="14.25" customHeight="1">
      <c r="A134" s="160" t="s">
        <v>87</v>
      </c>
      <c r="B134" s="34" t="s">
        <v>5</v>
      </c>
      <c r="C134" s="201"/>
      <c r="D134" s="202"/>
      <c r="E134" s="202"/>
      <c r="F134" s="202"/>
      <c r="G134" s="202"/>
      <c r="H134" s="202"/>
      <c r="I134" s="202"/>
      <c r="J134" s="202"/>
      <c r="K134" s="202"/>
      <c r="L134" s="202"/>
      <c r="M134" s="203"/>
      <c r="N134" s="3"/>
    </row>
    <row r="135" spans="1:14" ht="6" customHeight="1">
      <c r="A135" s="40"/>
      <c r="B135" s="32"/>
      <c r="C135" s="3"/>
      <c r="D135" s="3"/>
      <c r="E135" s="3"/>
      <c r="F135" s="3"/>
      <c r="G135" s="3"/>
      <c r="H135" s="3"/>
      <c r="I135" s="3"/>
      <c r="J135" s="3"/>
      <c r="K135" s="3"/>
      <c r="L135" s="3"/>
      <c r="M135" s="3"/>
      <c r="N135" s="3"/>
    </row>
    <row r="136" spans="1:14">
      <c r="A136" s="160" t="s">
        <v>88</v>
      </c>
      <c r="B136" s="33" t="s">
        <v>5</v>
      </c>
      <c r="C136" s="230"/>
      <c r="D136" s="231"/>
      <c r="E136" s="231"/>
      <c r="F136" s="231"/>
      <c r="G136" s="232"/>
      <c r="H136" s="3"/>
      <c r="I136" s="3"/>
      <c r="J136" s="3"/>
      <c r="K136" s="3"/>
      <c r="L136" s="3"/>
      <c r="M136" s="3"/>
      <c r="N136" s="3"/>
    </row>
    <row r="137" spans="1:14" ht="6" customHeight="1">
      <c r="A137" s="40"/>
      <c r="B137" s="32"/>
      <c r="C137" s="3"/>
      <c r="D137" s="3"/>
      <c r="E137" s="3"/>
      <c r="F137" s="3"/>
      <c r="G137" s="3"/>
      <c r="H137" s="3"/>
      <c r="I137" s="3"/>
      <c r="J137" s="3"/>
      <c r="K137" s="3"/>
      <c r="L137" s="3"/>
      <c r="M137" s="3"/>
      <c r="N137" s="3"/>
    </row>
    <row r="138" spans="1:14">
      <c r="A138" s="160" t="s">
        <v>89</v>
      </c>
      <c r="B138" s="33" t="s">
        <v>5</v>
      </c>
      <c r="C138" s="253"/>
      <c r="D138" s="254"/>
      <c r="E138" s="254"/>
      <c r="F138" s="254"/>
      <c r="G138" s="255"/>
      <c r="H138" s="3"/>
      <c r="I138" s="3"/>
      <c r="J138" s="3"/>
      <c r="K138" s="3"/>
      <c r="L138" s="3"/>
      <c r="M138" s="3"/>
      <c r="N138" s="3"/>
    </row>
    <row r="139" spans="1:14" ht="6" customHeight="1">
      <c r="A139" s="40"/>
      <c r="B139" s="32"/>
      <c r="C139" s="3"/>
      <c r="D139" s="3"/>
      <c r="E139" s="3"/>
      <c r="F139" s="3"/>
      <c r="G139" s="3"/>
      <c r="H139" s="3"/>
      <c r="I139" s="3"/>
      <c r="J139" s="3"/>
      <c r="K139" s="3"/>
      <c r="L139" s="3"/>
      <c r="M139" s="3"/>
      <c r="N139" s="3"/>
    </row>
    <row r="140" spans="1:14" ht="21" customHeight="1">
      <c r="A140" s="182" t="s">
        <v>111</v>
      </c>
      <c r="B140" s="31" t="s">
        <v>119</v>
      </c>
      <c r="C140" s="201" t="s">
        <v>144</v>
      </c>
      <c r="D140" s="202"/>
      <c r="E140" s="202"/>
      <c r="F140" s="202"/>
      <c r="G140" s="203"/>
      <c r="H140" s="54" t="s">
        <v>90</v>
      </c>
      <c r="I140" s="252" t="str">
        <f>VLOOKUP(C140,選択肢!A2:B4,2,FALSE)</f>
        <v>選択により以下入力箇所が変わります</v>
      </c>
      <c r="J140" s="252"/>
      <c r="K140" s="252"/>
      <c r="L140" s="252"/>
      <c r="M140" s="252"/>
      <c r="N140" s="252"/>
    </row>
    <row r="141" spans="1:14" ht="7.5" customHeight="1">
      <c r="A141" s="3"/>
      <c r="B141" s="32"/>
      <c r="C141" s="3"/>
      <c r="D141" s="3"/>
      <c r="E141" s="3"/>
      <c r="F141" s="3"/>
      <c r="G141" s="3"/>
      <c r="H141" s="3"/>
      <c r="I141" s="43"/>
      <c r="J141" s="3"/>
      <c r="K141" s="3"/>
      <c r="L141" s="3"/>
      <c r="M141" s="3"/>
      <c r="N141" s="3"/>
    </row>
    <row r="142" spans="1:14">
      <c r="A142" s="180" t="s">
        <v>117</v>
      </c>
      <c r="B142" s="31" t="s">
        <v>120</v>
      </c>
      <c r="C142" s="201" t="s">
        <v>144</v>
      </c>
      <c r="D142" s="202"/>
      <c r="E142" s="202"/>
      <c r="F142" s="202"/>
      <c r="G142" s="203"/>
      <c r="H142" s="54" t="s">
        <v>91</v>
      </c>
      <c r="I142" s="252" t="str">
        <f>VLOOKUP(C140,選択肢!A6:B8,2,FALSE)</f>
        <v>①で必要がないを選択した時のみ</v>
      </c>
      <c r="J142" s="252"/>
      <c r="K142" s="252"/>
      <c r="L142" s="252"/>
      <c r="M142" s="252"/>
      <c r="N142" s="252"/>
    </row>
    <row r="143" spans="1:14">
      <c r="A143" s="42"/>
      <c r="B143" s="31"/>
      <c r="C143" s="185" t="s">
        <v>109</v>
      </c>
      <c r="D143" s="201"/>
      <c r="E143" s="202"/>
      <c r="F143" s="202"/>
      <c r="G143" s="202"/>
      <c r="H143" s="202"/>
      <c r="I143" s="202"/>
      <c r="J143" s="202"/>
      <c r="K143" s="202"/>
      <c r="L143" s="202"/>
      <c r="M143" s="203"/>
      <c r="N143" s="3"/>
    </row>
    <row r="144" spans="1:14" ht="6.75" customHeight="1">
      <c r="A144" s="3"/>
      <c r="B144" s="32"/>
      <c r="C144" s="3"/>
      <c r="D144" s="3"/>
      <c r="E144" s="3"/>
      <c r="F144" s="3"/>
      <c r="G144" s="3"/>
      <c r="H144" s="3"/>
      <c r="I144" s="52"/>
      <c r="J144" s="3"/>
      <c r="K144" s="3"/>
      <c r="L144" s="3"/>
      <c r="M144" s="3"/>
      <c r="N144" s="3"/>
    </row>
    <row r="145" spans="1:14">
      <c r="A145" s="180" t="s">
        <v>125</v>
      </c>
      <c r="B145" s="31" t="s">
        <v>121</v>
      </c>
      <c r="C145" s="201" t="s">
        <v>144</v>
      </c>
      <c r="D145" s="202"/>
      <c r="E145" s="202"/>
      <c r="F145" s="202"/>
      <c r="G145" s="203"/>
      <c r="H145" s="54" t="s">
        <v>92</v>
      </c>
      <c r="I145" s="252" t="str">
        <f>VLOOKUP(C145,選択肢!A10:B13,2,FALSE)</f>
        <v>①で必要があるを選択した時のみ</v>
      </c>
      <c r="J145" s="252"/>
      <c r="K145" s="252"/>
      <c r="L145" s="252"/>
      <c r="M145" s="252"/>
      <c r="N145" s="252"/>
    </row>
    <row r="146" spans="1:14" ht="7.5" customHeight="1">
      <c r="A146" s="3"/>
      <c r="B146" s="32"/>
      <c r="C146" s="3"/>
      <c r="D146" s="3"/>
      <c r="E146" s="3"/>
      <c r="F146" s="3"/>
      <c r="G146" s="3"/>
      <c r="H146" s="3"/>
      <c r="I146" s="3"/>
      <c r="J146" s="3"/>
      <c r="K146" s="3"/>
      <c r="L146" s="3"/>
      <c r="M146" s="3"/>
      <c r="N146" s="3"/>
    </row>
    <row r="147" spans="1:14" ht="14.25" customHeight="1">
      <c r="A147" s="180" t="s">
        <v>124</v>
      </c>
      <c r="B147" s="36" t="s">
        <v>351</v>
      </c>
      <c r="C147" s="257" t="s">
        <v>93</v>
      </c>
      <c r="D147" s="258"/>
      <c r="E147" s="267" t="s">
        <v>144</v>
      </c>
      <c r="F147" s="268"/>
      <c r="G147" s="269"/>
      <c r="H147" s="54" t="s">
        <v>352</v>
      </c>
      <c r="I147" s="3"/>
      <c r="J147" s="3"/>
      <c r="K147" s="3"/>
      <c r="L147" s="3"/>
      <c r="M147" s="3"/>
      <c r="N147" s="3"/>
    </row>
    <row r="148" spans="1:14" ht="9" customHeight="1">
      <c r="A148" s="42"/>
      <c r="B148" s="44"/>
      <c r="C148" s="44"/>
      <c r="D148" s="44"/>
      <c r="E148" s="44"/>
      <c r="F148" s="44"/>
      <c r="G148" s="44"/>
      <c r="H148" s="44"/>
      <c r="I148" s="3"/>
      <c r="J148" s="3"/>
      <c r="K148" s="3"/>
      <c r="L148" s="3"/>
      <c r="M148" s="3"/>
      <c r="N148" s="3"/>
    </row>
    <row r="149" spans="1:14">
      <c r="A149" s="3"/>
      <c r="B149" s="32"/>
      <c r="C149" s="3"/>
      <c r="D149" s="3"/>
      <c r="E149" s="3"/>
      <c r="F149" s="3"/>
      <c r="G149" s="3"/>
      <c r="H149" s="3"/>
      <c r="I149" s="3"/>
      <c r="J149" s="259" t="s">
        <v>110</v>
      </c>
      <c r="K149" s="260"/>
      <c r="L149" s="260"/>
      <c r="M149" s="261"/>
      <c r="N149" s="3"/>
    </row>
    <row r="150" spans="1:14">
      <c r="A150" s="42"/>
      <c r="B150" s="33" t="s">
        <v>122</v>
      </c>
      <c r="C150" s="257" t="s">
        <v>94</v>
      </c>
      <c r="D150" s="258"/>
      <c r="E150" s="243"/>
      <c r="F150" s="244"/>
      <c r="G150" s="244"/>
      <c r="H150" s="262" t="s">
        <v>95</v>
      </c>
      <c r="I150" s="263"/>
      <c r="J150" s="264"/>
      <c r="K150" s="265"/>
      <c r="L150" s="265"/>
      <c r="M150" s="266"/>
      <c r="N150" s="54" t="s">
        <v>99</v>
      </c>
    </row>
    <row r="151" spans="1:14">
      <c r="A151" s="42"/>
      <c r="B151" s="33"/>
      <c r="C151" s="270" t="s">
        <v>98</v>
      </c>
      <c r="D151" s="271"/>
      <c r="E151" s="201"/>
      <c r="F151" s="202"/>
      <c r="G151" s="202"/>
      <c r="H151" s="263" t="s">
        <v>96</v>
      </c>
      <c r="I151" s="263"/>
      <c r="J151" s="264"/>
      <c r="K151" s="265"/>
      <c r="L151" s="265"/>
      <c r="M151" s="266"/>
      <c r="N151" s="54" t="s">
        <v>99</v>
      </c>
    </row>
    <row r="152" spans="1:14">
      <c r="A152" s="42"/>
      <c r="B152" s="33"/>
      <c r="C152" s="3"/>
      <c r="D152" s="3"/>
      <c r="E152" s="3"/>
      <c r="F152" s="3"/>
      <c r="G152" s="3"/>
      <c r="H152" s="263" t="s">
        <v>12</v>
      </c>
      <c r="I152" s="263"/>
      <c r="J152" s="272"/>
      <c r="K152" s="273"/>
      <c r="L152" s="273"/>
      <c r="M152" s="274"/>
      <c r="N152" s="54" t="s">
        <v>99</v>
      </c>
    </row>
    <row r="153" spans="1:14" ht="6" customHeight="1">
      <c r="A153" s="42"/>
      <c r="B153" s="32"/>
      <c r="C153" s="53"/>
      <c r="D153" s="53"/>
      <c r="E153" s="47"/>
      <c r="F153" s="46"/>
      <c r="G153" s="46"/>
      <c r="H153" s="46"/>
      <c r="I153" s="45"/>
      <c r="J153" s="45"/>
      <c r="K153" s="45"/>
      <c r="L153" s="45"/>
      <c r="M153" s="45"/>
      <c r="N153" s="3"/>
    </row>
    <row r="154" spans="1:14" ht="21" customHeight="1">
      <c r="A154" s="181" t="s">
        <v>126</v>
      </c>
      <c r="B154" s="33" t="s">
        <v>123</v>
      </c>
      <c r="C154" s="275" t="s">
        <v>100</v>
      </c>
      <c r="D154" s="276"/>
      <c r="E154" s="243"/>
      <c r="F154" s="244"/>
      <c r="G154" s="245"/>
      <c r="H154" s="36" t="s">
        <v>354</v>
      </c>
      <c r="I154" s="257" t="s">
        <v>353</v>
      </c>
      <c r="J154" s="261"/>
      <c r="K154" s="249" t="s">
        <v>144</v>
      </c>
      <c r="L154" s="250"/>
      <c r="M154" s="251"/>
      <c r="N154" s="54" t="s">
        <v>101</v>
      </c>
    </row>
    <row r="155" spans="1:14" ht="7.5" customHeight="1">
      <c r="A155" s="50"/>
      <c r="B155" s="49"/>
      <c r="C155" s="9"/>
      <c r="D155" s="51"/>
      <c r="E155" s="51"/>
      <c r="F155" s="51"/>
      <c r="G155" s="51"/>
      <c r="H155" s="51"/>
      <c r="I155" s="51"/>
      <c r="J155" s="51"/>
      <c r="K155" s="51"/>
      <c r="L155" s="51"/>
      <c r="M155" s="51"/>
      <c r="N155" s="9"/>
    </row>
    <row r="156" spans="1:14">
      <c r="A156" s="256" t="s">
        <v>186</v>
      </c>
      <c r="B156" s="256"/>
      <c r="C156" s="256"/>
      <c r="D156" s="256"/>
      <c r="E156" s="256"/>
      <c r="F156" s="256"/>
      <c r="G156" s="256"/>
      <c r="H156" s="256"/>
      <c r="I156" s="256"/>
      <c r="J156" s="256"/>
      <c r="K156" s="256"/>
      <c r="L156" s="256"/>
      <c r="M156" s="256"/>
      <c r="N156" s="256"/>
    </row>
    <row r="157" spans="1:14" ht="7.5" customHeight="1">
      <c r="A157" s="3"/>
      <c r="B157" s="3"/>
      <c r="C157" s="3"/>
      <c r="D157" s="3"/>
      <c r="E157" s="3"/>
      <c r="F157" s="3"/>
      <c r="G157" s="3"/>
      <c r="H157" s="3"/>
      <c r="I157" s="3"/>
      <c r="J157" s="3"/>
      <c r="K157" s="3"/>
      <c r="L157" s="3"/>
      <c r="M157" s="3"/>
      <c r="N157" s="3"/>
    </row>
    <row r="158" spans="1:14">
      <c r="A158" s="160" t="s">
        <v>87</v>
      </c>
      <c r="B158" s="34" t="s">
        <v>5</v>
      </c>
      <c r="C158" s="201"/>
      <c r="D158" s="202"/>
      <c r="E158" s="202"/>
      <c r="F158" s="202"/>
      <c r="G158" s="202"/>
      <c r="H158" s="202"/>
      <c r="I158" s="202"/>
      <c r="J158" s="202"/>
      <c r="K158" s="202"/>
      <c r="L158" s="202"/>
      <c r="M158" s="203"/>
      <c r="N158" s="3"/>
    </row>
    <row r="159" spans="1:14" ht="5.25" customHeight="1">
      <c r="A159" s="40"/>
      <c r="B159" s="32"/>
      <c r="C159" s="3"/>
      <c r="D159" s="3"/>
      <c r="E159" s="3"/>
      <c r="F159" s="3"/>
      <c r="G159" s="3"/>
      <c r="H159" s="3"/>
      <c r="I159" s="3"/>
      <c r="J159" s="3"/>
      <c r="K159" s="3"/>
      <c r="L159" s="3"/>
      <c r="M159" s="3"/>
      <c r="N159" s="3"/>
    </row>
    <row r="160" spans="1:14">
      <c r="A160" s="160" t="s">
        <v>88</v>
      </c>
      <c r="B160" s="33" t="s">
        <v>5</v>
      </c>
      <c r="C160" s="230"/>
      <c r="D160" s="231"/>
      <c r="E160" s="231"/>
      <c r="F160" s="231"/>
      <c r="G160" s="232"/>
      <c r="H160" s="3"/>
      <c r="I160" s="3"/>
      <c r="J160" s="3"/>
      <c r="K160" s="3"/>
      <c r="L160" s="3"/>
      <c r="M160" s="3"/>
      <c r="N160" s="3"/>
    </row>
    <row r="161" spans="1:14" ht="5.25" customHeight="1">
      <c r="A161" s="40"/>
      <c r="B161" s="32"/>
      <c r="C161" s="3"/>
      <c r="D161" s="3"/>
      <c r="E161" s="3"/>
      <c r="F161" s="3"/>
      <c r="G161" s="3"/>
      <c r="H161" s="3"/>
      <c r="I161" s="3"/>
      <c r="J161" s="3"/>
      <c r="K161" s="3"/>
      <c r="L161" s="3"/>
      <c r="M161" s="3"/>
      <c r="N161" s="3"/>
    </row>
    <row r="162" spans="1:14">
      <c r="A162" s="160" t="s">
        <v>89</v>
      </c>
      <c r="B162" s="33" t="s">
        <v>5</v>
      </c>
      <c r="C162" s="253"/>
      <c r="D162" s="254"/>
      <c r="E162" s="254"/>
      <c r="F162" s="254"/>
      <c r="G162" s="255"/>
      <c r="H162" s="3"/>
      <c r="I162" s="3"/>
      <c r="J162" s="3"/>
      <c r="K162" s="3"/>
      <c r="L162" s="3"/>
      <c r="M162" s="3"/>
      <c r="N162" s="3"/>
    </row>
    <row r="163" spans="1:14" ht="6" customHeight="1">
      <c r="A163" s="40"/>
      <c r="B163" s="32"/>
      <c r="C163" s="3"/>
      <c r="D163" s="3"/>
      <c r="E163" s="3"/>
      <c r="F163" s="3"/>
      <c r="G163" s="3"/>
      <c r="H163" s="3"/>
      <c r="I163" s="3"/>
      <c r="J163" s="3"/>
      <c r="K163" s="3"/>
      <c r="L163" s="3"/>
      <c r="M163" s="3"/>
      <c r="N163" s="3"/>
    </row>
    <row r="164" spans="1:14" ht="21.6">
      <c r="A164" s="182" t="s">
        <v>111</v>
      </c>
      <c r="B164" s="31" t="s">
        <v>119</v>
      </c>
      <c r="C164" s="201" t="s">
        <v>144</v>
      </c>
      <c r="D164" s="202"/>
      <c r="E164" s="202"/>
      <c r="F164" s="202"/>
      <c r="G164" s="203"/>
      <c r="H164" s="54" t="s">
        <v>90</v>
      </c>
      <c r="I164" s="252" t="str">
        <f>VLOOKUP(C164,選択肢!A2:B4,2,FALSE)</f>
        <v>選択により以下入力箇所が変わります</v>
      </c>
      <c r="J164" s="252"/>
      <c r="K164" s="252"/>
      <c r="L164" s="252"/>
      <c r="M164" s="252"/>
      <c r="N164" s="252"/>
    </row>
    <row r="165" spans="1:14" ht="6" customHeight="1">
      <c r="A165" s="3"/>
      <c r="B165" s="32"/>
      <c r="C165" s="3"/>
      <c r="D165" s="3"/>
      <c r="E165" s="3"/>
      <c r="F165" s="3"/>
      <c r="G165" s="3"/>
      <c r="H165" s="3"/>
      <c r="I165" s="43"/>
      <c r="J165" s="3"/>
      <c r="K165" s="3"/>
      <c r="L165" s="3"/>
      <c r="M165" s="3"/>
      <c r="N165" s="3"/>
    </row>
    <row r="166" spans="1:14" ht="15" customHeight="1">
      <c r="A166" s="180" t="s">
        <v>117</v>
      </c>
      <c r="B166" s="31" t="s">
        <v>120</v>
      </c>
      <c r="C166" s="201" t="s">
        <v>144</v>
      </c>
      <c r="D166" s="202"/>
      <c r="E166" s="202"/>
      <c r="F166" s="202"/>
      <c r="G166" s="203"/>
      <c r="H166" s="54" t="s">
        <v>91</v>
      </c>
      <c r="I166" s="252" t="str">
        <f>VLOOKUP(C164,選択肢!A6:B8,2,FALSE)</f>
        <v>①で必要がないを選択した時のみ</v>
      </c>
      <c r="J166" s="252"/>
      <c r="K166" s="252"/>
      <c r="L166" s="252"/>
      <c r="M166" s="252"/>
      <c r="N166" s="252"/>
    </row>
    <row r="167" spans="1:14" ht="15" customHeight="1">
      <c r="A167" s="42"/>
      <c r="B167" s="31"/>
      <c r="C167" s="185" t="s">
        <v>109</v>
      </c>
      <c r="D167" s="201"/>
      <c r="E167" s="202"/>
      <c r="F167" s="202"/>
      <c r="G167" s="202"/>
      <c r="H167" s="202"/>
      <c r="I167" s="202"/>
      <c r="J167" s="202"/>
      <c r="K167" s="202"/>
      <c r="L167" s="202"/>
      <c r="M167" s="203"/>
      <c r="N167" s="3"/>
    </row>
    <row r="168" spans="1:14" ht="6.75" customHeight="1">
      <c r="A168" s="3"/>
      <c r="B168" s="32"/>
      <c r="C168" s="3"/>
      <c r="D168" s="3"/>
      <c r="E168" s="3"/>
      <c r="F168" s="3"/>
      <c r="G168" s="3"/>
      <c r="H168" s="3"/>
      <c r="I168" s="52"/>
      <c r="J168" s="3"/>
      <c r="K168" s="3"/>
      <c r="L168" s="3"/>
      <c r="M168" s="3"/>
      <c r="N168" s="3"/>
    </row>
    <row r="169" spans="1:14">
      <c r="A169" s="180" t="s">
        <v>125</v>
      </c>
      <c r="B169" s="31" t="s">
        <v>121</v>
      </c>
      <c r="C169" s="201" t="s">
        <v>144</v>
      </c>
      <c r="D169" s="202"/>
      <c r="E169" s="202"/>
      <c r="F169" s="202"/>
      <c r="G169" s="203"/>
      <c r="H169" s="54" t="s">
        <v>92</v>
      </c>
      <c r="I169" s="252" t="str">
        <f>VLOOKUP(C169,選択肢!A10:B13,2,FALSE)</f>
        <v>①で必要があるを選択した時のみ</v>
      </c>
      <c r="J169" s="252"/>
      <c r="K169" s="252"/>
      <c r="L169" s="252"/>
      <c r="M169" s="252"/>
      <c r="N169" s="252"/>
    </row>
    <row r="170" spans="1:14" ht="5.25" customHeight="1">
      <c r="A170" s="3"/>
      <c r="B170" s="32"/>
      <c r="C170" s="3"/>
      <c r="D170" s="3"/>
      <c r="E170" s="3"/>
      <c r="F170" s="3"/>
      <c r="G170" s="3"/>
      <c r="H170" s="3"/>
      <c r="I170" s="3"/>
      <c r="J170" s="3"/>
      <c r="K170" s="3"/>
      <c r="L170" s="3"/>
      <c r="M170" s="3"/>
      <c r="N170" s="3"/>
    </row>
    <row r="171" spans="1:14">
      <c r="A171" s="180" t="s">
        <v>124</v>
      </c>
      <c r="B171" s="36" t="s">
        <v>351</v>
      </c>
      <c r="C171" s="257" t="s">
        <v>93</v>
      </c>
      <c r="D171" s="258"/>
      <c r="E171" s="267" t="s">
        <v>144</v>
      </c>
      <c r="F171" s="268"/>
      <c r="G171" s="269"/>
      <c r="H171" s="54" t="s">
        <v>352</v>
      </c>
      <c r="I171" s="3"/>
      <c r="J171" s="3"/>
      <c r="K171" s="3"/>
      <c r="L171" s="3"/>
      <c r="M171" s="3"/>
      <c r="N171" s="3"/>
    </row>
    <row r="172" spans="1:14" ht="6.75" customHeight="1">
      <c r="A172" s="42"/>
      <c r="B172" s="44"/>
      <c r="C172" s="44"/>
      <c r="D172" s="44"/>
      <c r="E172" s="44"/>
      <c r="F172" s="44"/>
      <c r="G172" s="44"/>
      <c r="H172" s="44"/>
      <c r="I172" s="3"/>
      <c r="J172" s="3"/>
      <c r="K172" s="3"/>
      <c r="L172" s="3"/>
      <c r="M172" s="3"/>
      <c r="N172" s="3"/>
    </row>
    <row r="173" spans="1:14">
      <c r="A173" s="3"/>
      <c r="B173" s="32"/>
      <c r="C173" s="3"/>
      <c r="D173" s="3"/>
      <c r="E173" s="3"/>
      <c r="F173" s="3"/>
      <c r="G173" s="3"/>
      <c r="H173" s="3"/>
      <c r="I173" s="3"/>
      <c r="J173" s="259" t="s">
        <v>110</v>
      </c>
      <c r="K173" s="260"/>
      <c r="L173" s="260"/>
      <c r="M173" s="261"/>
      <c r="N173" s="3"/>
    </row>
    <row r="174" spans="1:14">
      <c r="A174" s="42"/>
      <c r="B174" s="33" t="s">
        <v>122</v>
      </c>
      <c r="C174" s="257" t="s">
        <v>94</v>
      </c>
      <c r="D174" s="258"/>
      <c r="E174" s="243"/>
      <c r="F174" s="244"/>
      <c r="G174" s="244"/>
      <c r="H174" s="262" t="s">
        <v>95</v>
      </c>
      <c r="I174" s="263"/>
      <c r="J174" s="264"/>
      <c r="K174" s="265"/>
      <c r="L174" s="265"/>
      <c r="M174" s="266"/>
      <c r="N174" s="54" t="s">
        <v>99</v>
      </c>
    </row>
    <row r="175" spans="1:14">
      <c r="A175" s="42"/>
      <c r="B175" s="33"/>
      <c r="C175" s="270" t="s">
        <v>98</v>
      </c>
      <c r="D175" s="271"/>
      <c r="E175" s="201"/>
      <c r="F175" s="202"/>
      <c r="G175" s="202"/>
      <c r="H175" s="263" t="s">
        <v>96</v>
      </c>
      <c r="I175" s="263"/>
      <c r="J175" s="264"/>
      <c r="K175" s="265"/>
      <c r="L175" s="265"/>
      <c r="M175" s="266"/>
      <c r="N175" s="54" t="s">
        <v>99</v>
      </c>
    </row>
    <row r="176" spans="1:14">
      <c r="A176" s="42"/>
      <c r="B176" s="33"/>
      <c r="C176" s="3"/>
      <c r="D176" s="3"/>
      <c r="E176" s="3"/>
      <c r="F176" s="3"/>
      <c r="G176" s="3"/>
      <c r="H176" s="263" t="s">
        <v>12</v>
      </c>
      <c r="I176" s="263"/>
      <c r="J176" s="272"/>
      <c r="K176" s="273"/>
      <c r="L176" s="273"/>
      <c r="M176" s="274"/>
      <c r="N176" s="54" t="s">
        <v>99</v>
      </c>
    </row>
    <row r="177" spans="1:14" ht="6.75" customHeight="1">
      <c r="A177" s="42"/>
      <c r="B177" s="32"/>
      <c r="C177" s="53"/>
      <c r="D177" s="53"/>
      <c r="E177" s="47"/>
      <c r="F177" s="46"/>
      <c r="G177" s="46"/>
      <c r="H177" s="46"/>
      <c r="I177" s="45"/>
      <c r="J177" s="45"/>
      <c r="K177" s="45"/>
      <c r="L177" s="45"/>
      <c r="M177" s="45"/>
      <c r="N177" s="3"/>
    </row>
    <row r="178" spans="1:14" ht="21.6">
      <c r="A178" s="181" t="s">
        <v>126</v>
      </c>
      <c r="B178" s="33" t="s">
        <v>123</v>
      </c>
      <c r="C178" s="275" t="s">
        <v>100</v>
      </c>
      <c r="D178" s="276"/>
      <c r="E178" s="243"/>
      <c r="F178" s="244"/>
      <c r="G178" s="245"/>
      <c r="H178" s="36" t="s">
        <v>354</v>
      </c>
      <c r="I178" s="257" t="s">
        <v>353</v>
      </c>
      <c r="J178" s="261"/>
      <c r="K178" s="249" t="s">
        <v>144</v>
      </c>
      <c r="L178" s="250"/>
      <c r="M178" s="251"/>
      <c r="N178" s="54" t="s">
        <v>101</v>
      </c>
    </row>
    <row r="179" spans="1:14">
      <c r="A179" s="50"/>
      <c r="B179" s="49"/>
      <c r="C179" s="9"/>
      <c r="D179" s="51"/>
      <c r="E179" s="51"/>
      <c r="F179" s="51"/>
      <c r="G179" s="51"/>
      <c r="H179" s="51"/>
      <c r="I179" s="51"/>
      <c r="J179" s="51"/>
      <c r="K179" s="51"/>
      <c r="L179" s="51"/>
      <c r="M179" s="51"/>
      <c r="N179" s="9"/>
    </row>
    <row r="180" spans="1:14">
      <c r="A180" s="256" t="s">
        <v>187</v>
      </c>
      <c r="B180" s="256"/>
      <c r="C180" s="256"/>
      <c r="D180" s="256"/>
      <c r="E180" s="256"/>
      <c r="F180" s="256"/>
      <c r="G180" s="256"/>
      <c r="H180" s="256"/>
      <c r="I180" s="256"/>
      <c r="J180" s="256"/>
      <c r="K180" s="256"/>
      <c r="L180" s="256"/>
      <c r="M180" s="256"/>
      <c r="N180" s="256"/>
    </row>
    <row r="181" spans="1:14" ht="6.75" customHeight="1">
      <c r="A181" s="3"/>
      <c r="B181" s="3"/>
      <c r="C181" s="3"/>
      <c r="D181" s="3"/>
      <c r="E181" s="3"/>
      <c r="F181" s="3"/>
      <c r="G181" s="3"/>
      <c r="H181" s="3"/>
      <c r="I181" s="3"/>
      <c r="J181" s="3"/>
      <c r="K181" s="3"/>
      <c r="L181" s="3"/>
      <c r="M181" s="3"/>
      <c r="N181" s="3"/>
    </row>
    <row r="182" spans="1:14">
      <c r="A182" s="160" t="s">
        <v>87</v>
      </c>
      <c r="B182" s="34" t="s">
        <v>5</v>
      </c>
      <c r="C182" s="201"/>
      <c r="D182" s="202"/>
      <c r="E182" s="202"/>
      <c r="F182" s="202"/>
      <c r="G182" s="202"/>
      <c r="H182" s="202"/>
      <c r="I182" s="202"/>
      <c r="J182" s="202"/>
      <c r="K182" s="202"/>
      <c r="L182" s="202"/>
      <c r="M182" s="203"/>
      <c r="N182" s="3"/>
    </row>
    <row r="183" spans="1:14" ht="6.75" customHeight="1">
      <c r="A183" s="40"/>
      <c r="B183" s="32"/>
      <c r="C183" s="3"/>
      <c r="D183" s="3"/>
      <c r="E183" s="3"/>
      <c r="F183" s="3"/>
      <c r="G183" s="3"/>
      <c r="H183" s="3"/>
      <c r="I183" s="3"/>
      <c r="J183" s="3"/>
      <c r="K183" s="3"/>
      <c r="L183" s="3"/>
      <c r="M183" s="3"/>
      <c r="N183" s="3"/>
    </row>
    <row r="184" spans="1:14">
      <c r="A184" s="160" t="s">
        <v>88</v>
      </c>
      <c r="B184" s="33" t="s">
        <v>5</v>
      </c>
      <c r="C184" s="230"/>
      <c r="D184" s="231"/>
      <c r="E184" s="231"/>
      <c r="F184" s="231"/>
      <c r="G184" s="232"/>
      <c r="H184" s="3"/>
      <c r="I184" s="3"/>
      <c r="J184" s="3"/>
      <c r="K184" s="3"/>
      <c r="L184" s="3"/>
      <c r="M184" s="3"/>
      <c r="N184" s="3"/>
    </row>
    <row r="185" spans="1:14" ht="6" customHeight="1">
      <c r="A185" s="40"/>
      <c r="B185" s="32"/>
      <c r="C185" s="3"/>
      <c r="D185" s="3"/>
      <c r="E185" s="3"/>
      <c r="F185" s="3"/>
      <c r="G185" s="3"/>
      <c r="H185" s="3"/>
      <c r="I185" s="3"/>
      <c r="J185" s="3"/>
      <c r="K185" s="3"/>
      <c r="L185" s="3"/>
      <c r="M185" s="3"/>
      <c r="N185" s="3"/>
    </row>
    <row r="186" spans="1:14">
      <c r="A186" s="160" t="s">
        <v>89</v>
      </c>
      <c r="B186" s="33" t="s">
        <v>5</v>
      </c>
      <c r="C186" s="253"/>
      <c r="D186" s="254"/>
      <c r="E186" s="254"/>
      <c r="F186" s="254"/>
      <c r="G186" s="255"/>
      <c r="H186" s="3"/>
      <c r="I186" s="3"/>
      <c r="J186" s="3"/>
      <c r="K186" s="3"/>
      <c r="L186" s="3"/>
      <c r="M186" s="3"/>
      <c r="N186" s="3"/>
    </row>
    <row r="187" spans="1:14" ht="5.25" customHeight="1">
      <c r="A187" s="40"/>
      <c r="B187" s="32"/>
      <c r="C187" s="3"/>
      <c r="D187" s="3"/>
      <c r="E187" s="3"/>
      <c r="F187" s="3"/>
      <c r="G187" s="3"/>
      <c r="H187" s="3"/>
      <c r="I187" s="3"/>
      <c r="J187" s="3"/>
      <c r="K187" s="3"/>
      <c r="L187" s="3"/>
      <c r="M187" s="3"/>
      <c r="N187" s="3"/>
    </row>
    <row r="188" spans="1:14" ht="21.6">
      <c r="A188" s="182" t="s">
        <v>111</v>
      </c>
      <c r="B188" s="31" t="s">
        <v>119</v>
      </c>
      <c r="C188" s="201" t="s">
        <v>144</v>
      </c>
      <c r="D188" s="202"/>
      <c r="E188" s="202"/>
      <c r="F188" s="202"/>
      <c r="G188" s="203"/>
      <c r="H188" s="54" t="s">
        <v>90</v>
      </c>
      <c r="I188" s="252" t="str">
        <f>VLOOKUP(C188,選択肢!A2:B4,2,FALSE)</f>
        <v>選択により以下入力箇所が変わります</v>
      </c>
      <c r="J188" s="252"/>
      <c r="K188" s="252"/>
      <c r="L188" s="252"/>
      <c r="M188" s="252"/>
      <c r="N188" s="252"/>
    </row>
    <row r="189" spans="1:14" ht="6" customHeight="1">
      <c r="A189" s="3"/>
      <c r="B189" s="32"/>
      <c r="C189" s="3"/>
      <c r="D189" s="3"/>
      <c r="E189" s="3"/>
      <c r="F189" s="3"/>
      <c r="G189" s="3"/>
      <c r="H189" s="3"/>
      <c r="I189" s="43"/>
      <c r="J189" s="3"/>
      <c r="K189" s="3"/>
      <c r="L189" s="3"/>
      <c r="M189" s="3"/>
      <c r="N189" s="3"/>
    </row>
    <row r="190" spans="1:14">
      <c r="A190" s="180" t="s">
        <v>117</v>
      </c>
      <c r="B190" s="31" t="s">
        <v>120</v>
      </c>
      <c r="C190" s="201" t="s">
        <v>144</v>
      </c>
      <c r="D190" s="202"/>
      <c r="E190" s="202"/>
      <c r="F190" s="202"/>
      <c r="G190" s="203"/>
      <c r="H190" s="54" t="s">
        <v>91</v>
      </c>
      <c r="I190" s="252" t="str">
        <f>VLOOKUP(C188,選択肢!A6:B8,2,FALSE)</f>
        <v>①で必要がないを選択した時のみ</v>
      </c>
      <c r="J190" s="252"/>
      <c r="K190" s="252"/>
      <c r="L190" s="252"/>
      <c r="M190" s="252"/>
      <c r="N190" s="252"/>
    </row>
    <row r="191" spans="1:14">
      <c r="A191" s="42"/>
      <c r="B191" s="31"/>
      <c r="C191" s="185" t="s">
        <v>109</v>
      </c>
      <c r="D191" s="201"/>
      <c r="E191" s="202"/>
      <c r="F191" s="202"/>
      <c r="G191" s="202"/>
      <c r="H191" s="202"/>
      <c r="I191" s="202"/>
      <c r="J191" s="202"/>
      <c r="K191" s="202"/>
      <c r="L191" s="202"/>
      <c r="M191" s="203"/>
      <c r="N191" s="3"/>
    </row>
    <row r="192" spans="1:14" ht="7.5" customHeight="1">
      <c r="A192" s="3"/>
      <c r="B192" s="32"/>
      <c r="C192" s="3"/>
      <c r="D192" s="3"/>
      <c r="E192" s="3"/>
      <c r="F192" s="3"/>
      <c r="G192" s="3"/>
      <c r="H192" s="3"/>
      <c r="I192" s="52"/>
      <c r="J192" s="3"/>
      <c r="K192" s="3"/>
      <c r="L192" s="3"/>
      <c r="M192" s="3"/>
      <c r="N192" s="3"/>
    </row>
    <row r="193" spans="1:14">
      <c r="A193" s="180" t="s">
        <v>125</v>
      </c>
      <c r="B193" s="31" t="s">
        <v>121</v>
      </c>
      <c r="C193" s="201" t="s">
        <v>144</v>
      </c>
      <c r="D193" s="202"/>
      <c r="E193" s="202"/>
      <c r="F193" s="202"/>
      <c r="G193" s="203"/>
      <c r="H193" s="54" t="s">
        <v>92</v>
      </c>
      <c r="I193" s="252" t="str">
        <f>VLOOKUP(C193,選択肢!A10:B13,2,FALSE)</f>
        <v>①で必要があるを選択した時のみ</v>
      </c>
      <c r="J193" s="252"/>
      <c r="K193" s="252"/>
      <c r="L193" s="252"/>
      <c r="M193" s="252"/>
      <c r="N193" s="252"/>
    </row>
    <row r="194" spans="1:14" ht="7.5" customHeight="1">
      <c r="A194" s="3"/>
      <c r="B194" s="32"/>
      <c r="C194" s="3"/>
      <c r="D194" s="3"/>
      <c r="E194" s="3"/>
      <c r="F194" s="3"/>
      <c r="G194" s="3"/>
      <c r="H194" s="3"/>
      <c r="I194" s="3"/>
      <c r="J194" s="3"/>
      <c r="K194" s="3"/>
      <c r="L194" s="3"/>
      <c r="M194" s="3"/>
      <c r="N194" s="3"/>
    </row>
    <row r="195" spans="1:14">
      <c r="A195" s="180" t="s">
        <v>124</v>
      </c>
      <c r="B195" s="36" t="s">
        <v>351</v>
      </c>
      <c r="C195" s="257" t="s">
        <v>93</v>
      </c>
      <c r="D195" s="258"/>
      <c r="E195" s="267" t="s">
        <v>144</v>
      </c>
      <c r="F195" s="268"/>
      <c r="G195" s="269"/>
      <c r="H195" s="54" t="s">
        <v>352</v>
      </c>
      <c r="I195" s="3"/>
      <c r="J195" s="3"/>
      <c r="K195" s="3"/>
      <c r="L195" s="3"/>
      <c r="M195" s="3"/>
      <c r="N195" s="3"/>
    </row>
    <row r="196" spans="1:14">
      <c r="A196" s="42"/>
      <c r="B196" s="44"/>
      <c r="C196" s="44"/>
      <c r="D196" s="44"/>
      <c r="E196" s="44"/>
      <c r="F196" s="44"/>
      <c r="G196" s="44"/>
      <c r="H196" s="44"/>
      <c r="I196" s="3"/>
      <c r="J196" s="3"/>
      <c r="K196" s="3"/>
      <c r="L196" s="3"/>
      <c r="M196" s="3"/>
      <c r="N196" s="3"/>
    </row>
    <row r="197" spans="1:14">
      <c r="A197" s="3"/>
      <c r="B197" s="32"/>
      <c r="C197" s="3"/>
      <c r="D197" s="3"/>
      <c r="E197" s="3"/>
      <c r="F197" s="3"/>
      <c r="G197" s="3"/>
      <c r="H197" s="3"/>
      <c r="I197" s="3"/>
      <c r="J197" s="259" t="s">
        <v>110</v>
      </c>
      <c r="K197" s="260"/>
      <c r="L197" s="260"/>
      <c r="M197" s="261"/>
      <c r="N197" s="3"/>
    </row>
    <row r="198" spans="1:14">
      <c r="A198" s="42"/>
      <c r="B198" s="33" t="s">
        <v>122</v>
      </c>
      <c r="C198" s="257" t="s">
        <v>94</v>
      </c>
      <c r="D198" s="258"/>
      <c r="E198" s="243"/>
      <c r="F198" s="244"/>
      <c r="G198" s="244"/>
      <c r="H198" s="262" t="s">
        <v>95</v>
      </c>
      <c r="I198" s="263"/>
      <c r="J198" s="264"/>
      <c r="K198" s="265"/>
      <c r="L198" s="265"/>
      <c r="M198" s="266"/>
      <c r="N198" s="54" t="s">
        <v>99</v>
      </c>
    </row>
    <row r="199" spans="1:14">
      <c r="A199" s="42"/>
      <c r="B199" s="33"/>
      <c r="C199" s="270" t="s">
        <v>98</v>
      </c>
      <c r="D199" s="271"/>
      <c r="E199" s="201"/>
      <c r="F199" s="202"/>
      <c r="G199" s="202"/>
      <c r="H199" s="263" t="s">
        <v>96</v>
      </c>
      <c r="I199" s="263"/>
      <c r="J199" s="264"/>
      <c r="K199" s="265"/>
      <c r="L199" s="265"/>
      <c r="M199" s="266"/>
      <c r="N199" s="54" t="s">
        <v>99</v>
      </c>
    </row>
    <row r="200" spans="1:14">
      <c r="A200" s="42"/>
      <c r="B200" s="33"/>
      <c r="C200" s="3"/>
      <c r="D200" s="3"/>
      <c r="E200" s="3"/>
      <c r="F200" s="3"/>
      <c r="G200" s="3"/>
      <c r="H200" s="263" t="s">
        <v>12</v>
      </c>
      <c r="I200" s="263"/>
      <c r="J200" s="272"/>
      <c r="K200" s="273"/>
      <c r="L200" s="273"/>
      <c r="M200" s="274"/>
      <c r="N200" s="54" t="s">
        <v>99</v>
      </c>
    </row>
    <row r="201" spans="1:14">
      <c r="A201" s="42"/>
      <c r="B201" s="32"/>
      <c r="C201" s="53"/>
      <c r="D201" s="53"/>
      <c r="E201" s="47"/>
      <c r="F201" s="46"/>
      <c r="G201" s="46"/>
      <c r="H201" s="46"/>
      <c r="I201" s="45"/>
      <c r="J201" s="45"/>
      <c r="K201" s="45"/>
      <c r="L201" s="45"/>
      <c r="M201" s="45"/>
      <c r="N201" s="3"/>
    </row>
    <row r="202" spans="1:14" ht="21.6">
      <c r="A202" s="181" t="s">
        <v>126</v>
      </c>
      <c r="B202" s="33" t="s">
        <v>123</v>
      </c>
      <c r="C202" s="275" t="s">
        <v>100</v>
      </c>
      <c r="D202" s="276"/>
      <c r="E202" s="243"/>
      <c r="F202" s="244"/>
      <c r="G202" s="245"/>
      <c r="H202" s="36" t="s">
        <v>354</v>
      </c>
      <c r="I202" s="257" t="s">
        <v>353</v>
      </c>
      <c r="J202" s="261"/>
      <c r="K202" s="249" t="s">
        <v>144</v>
      </c>
      <c r="L202" s="250"/>
      <c r="M202" s="251"/>
      <c r="N202" s="54" t="s">
        <v>101</v>
      </c>
    </row>
    <row r="203" spans="1:14">
      <c r="A203" s="50"/>
      <c r="B203" s="49"/>
      <c r="C203" s="9"/>
      <c r="D203" s="51"/>
      <c r="E203" s="51"/>
      <c r="F203" s="51"/>
      <c r="G203" s="51"/>
      <c r="H203" s="51"/>
      <c r="I203" s="51"/>
      <c r="J203" s="51"/>
      <c r="K203" s="51"/>
      <c r="L203" s="51"/>
      <c r="M203" s="51"/>
      <c r="N203" s="9"/>
    </row>
    <row r="204" spans="1:14">
      <c r="A204" s="256" t="s">
        <v>188</v>
      </c>
      <c r="B204" s="256"/>
      <c r="C204" s="256"/>
      <c r="D204" s="256"/>
      <c r="E204" s="256"/>
      <c r="F204" s="256"/>
      <c r="G204" s="256"/>
      <c r="H204" s="256"/>
      <c r="I204" s="256"/>
      <c r="J204" s="256"/>
      <c r="K204" s="256"/>
      <c r="L204" s="256"/>
      <c r="M204" s="256"/>
      <c r="N204" s="256"/>
    </row>
    <row r="205" spans="1:14" ht="6.75" customHeight="1">
      <c r="A205" s="3"/>
      <c r="B205" s="3"/>
      <c r="C205" s="3"/>
      <c r="D205" s="3"/>
      <c r="E205" s="3"/>
      <c r="F205" s="3"/>
      <c r="G205" s="3"/>
      <c r="H205" s="3"/>
      <c r="I205" s="3"/>
      <c r="J205" s="3"/>
      <c r="K205" s="3"/>
      <c r="L205" s="3"/>
      <c r="M205" s="3"/>
      <c r="N205" s="3"/>
    </row>
    <row r="206" spans="1:14">
      <c r="A206" s="160" t="s">
        <v>87</v>
      </c>
      <c r="B206" s="34" t="s">
        <v>5</v>
      </c>
      <c r="C206" s="201"/>
      <c r="D206" s="202"/>
      <c r="E206" s="202"/>
      <c r="F206" s="202"/>
      <c r="G206" s="202"/>
      <c r="H206" s="202"/>
      <c r="I206" s="202"/>
      <c r="J206" s="202"/>
      <c r="K206" s="202"/>
      <c r="L206" s="202"/>
      <c r="M206" s="203"/>
      <c r="N206" s="3"/>
    </row>
    <row r="207" spans="1:14" ht="8.25" customHeight="1">
      <c r="A207" s="40"/>
      <c r="B207" s="32"/>
      <c r="C207" s="3"/>
      <c r="D207" s="3"/>
      <c r="E207" s="3"/>
      <c r="F207" s="3"/>
      <c r="G207" s="3"/>
      <c r="H207" s="3"/>
      <c r="I207" s="3"/>
      <c r="J207" s="3"/>
      <c r="K207" s="3"/>
      <c r="L207" s="3"/>
      <c r="M207" s="3"/>
      <c r="N207" s="3"/>
    </row>
    <row r="208" spans="1:14">
      <c r="A208" s="160" t="s">
        <v>88</v>
      </c>
      <c r="B208" s="33" t="s">
        <v>5</v>
      </c>
      <c r="C208" s="230"/>
      <c r="D208" s="231"/>
      <c r="E208" s="231"/>
      <c r="F208" s="231"/>
      <c r="G208" s="232"/>
      <c r="H208" s="3"/>
      <c r="I208" s="3"/>
      <c r="J208" s="3"/>
      <c r="K208" s="3"/>
      <c r="L208" s="3"/>
      <c r="M208" s="3"/>
      <c r="N208" s="3"/>
    </row>
    <row r="209" spans="1:14" ht="6" customHeight="1">
      <c r="A209" s="40"/>
      <c r="B209" s="32"/>
      <c r="C209" s="3"/>
      <c r="D209" s="3"/>
      <c r="E209" s="3"/>
      <c r="F209" s="3"/>
      <c r="G209" s="3"/>
      <c r="H209" s="3"/>
      <c r="I209" s="3"/>
      <c r="J209" s="3"/>
      <c r="K209" s="3"/>
      <c r="L209" s="3"/>
      <c r="M209" s="3"/>
      <c r="N209" s="3"/>
    </row>
    <row r="210" spans="1:14">
      <c r="A210" s="160" t="s">
        <v>89</v>
      </c>
      <c r="B210" s="33" t="s">
        <v>5</v>
      </c>
      <c r="C210" s="253"/>
      <c r="D210" s="254"/>
      <c r="E210" s="254"/>
      <c r="F210" s="254"/>
      <c r="G210" s="255"/>
      <c r="H210" s="3"/>
      <c r="I210" s="3"/>
      <c r="J210" s="3"/>
      <c r="K210" s="3"/>
      <c r="L210" s="3"/>
      <c r="M210" s="3"/>
      <c r="N210" s="3"/>
    </row>
    <row r="211" spans="1:14" ht="7.5" customHeight="1">
      <c r="A211" s="40"/>
      <c r="B211" s="32"/>
      <c r="C211" s="3"/>
      <c r="D211" s="3"/>
      <c r="E211" s="3"/>
      <c r="F211" s="3"/>
      <c r="G211" s="3"/>
      <c r="H211" s="3"/>
      <c r="I211" s="3"/>
      <c r="J211" s="3"/>
      <c r="K211" s="3"/>
      <c r="L211" s="3"/>
      <c r="M211" s="3"/>
      <c r="N211" s="3"/>
    </row>
    <row r="212" spans="1:14" ht="21.6">
      <c r="A212" s="182" t="s">
        <v>111</v>
      </c>
      <c r="B212" s="31" t="s">
        <v>119</v>
      </c>
      <c r="C212" s="201" t="s">
        <v>144</v>
      </c>
      <c r="D212" s="202"/>
      <c r="E212" s="202"/>
      <c r="F212" s="202"/>
      <c r="G212" s="203"/>
      <c r="H212" s="54" t="s">
        <v>90</v>
      </c>
      <c r="I212" s="252" t="str">
        <f>VLOOKUP(C212,選択肢!A2:B4,2,FALSE)</f>
        <v>選択により以下入力箇所が変わります</v>
      </c>
      <c r="J212" s="252"/>
      <c r="K212" s="252"/>
      <c r="L212" s="252"/>
      <c r="M212" s="252"/>
      <c r="N212" s="252"/>
    </row>
    <row r="213" spans="1:14" ht="9" customHeight="1">
      <c r="A213" s="3"/>
      <c r="B213" s="32"/>
      <c r="C213" s="3"/>
      <c r="D213" s="3"/>
      <c r="E213" s="3"/>
      <c r="F213" s="3"/>
      <c r="G213" s="3"/>
      <c r="H213" s="3"/>
      <c r="I213" s="43"/>
      <c r="J213" s="3"/>
      <c r="K213" s="3"/>
      <c r="L213" s="3"/>
      <c r="M213" s="3"/>
      <c r="N213" s="3"/>
    </row>
    <row r="214" spans="1:14">
      <c r="A214" s="180" t="s">
        <v>117</v>
      </c>
      <c r="B214" s="31" t="s">
        <v>120</v>
      </c>
      <c r="C214" s="201" t="s">
        <v>144</v>
      </c>
      <c r="D214" s="202"/>
      <c r="E214" s="202"/>
      <c r="F214" s="202"/>
      <c r="G214" s="203"/>
      <c r="H214" s="54" t="s">
        <v>91</v>
      </c>
      <c r="I214" s="252" t="str">
        <f>VLOOKUP(C212,選択肢!A6:B8,2,FALSE)</f>
        <v>①で必要がないを選択した時のみ</v>
      </c>
      <c r="J214" s="252"/>
      <c r="K214" s="252"/>
      <c r="L214" s="252"/>
      <c r="M214" s="252"/>
      <c r="N214" s="252"/>
    </row>
    <row r="215" spans="1:14">
      <c r="A215" s="42"/>
      <c r="B215" s="31"/>
      <c r="C215" s="185" t="s">
        <v>109</v>
      </c>
      <c r="D215" s="201"/>
      <c r="E215" s="202"/>
      <c r="F215" s="202"/>
      <c r="G215" s="202"/>
      <c r="H215" s="202"/>
      <c r="I215" s="202"/>
      <c r="J215" s="202"/>
      <c r="K215" s="202"/>
      <c r="L215" s="202"/>
      <c r="M215" s="203"/>
      <c r="N215" s="3"/>
    </row>
    <row r="216" spans="1:14" ht="7.5" customHeight="1">
      <c r="A216" s="3"/>
      <c r="B216" s="32"/>
      <c r="C216" s="3"/>
      <c r="D216" s="3"/>
      <c r="E216" s="3"/>
      <c r="F216" s="3"/>
      <c r="G216" s="3"/>
      <c r="H216" s="3"/>
      <c r="I216" s="52"/>
      <c r="J216" s="3"/>
      <c r="K216" s="3"/>
      <c r="L216" s="3"/>
      <c r="M216" s="3"/>
      <c r="N216" s="3"/>
    </row>
    <row r="217" spans="1:14">
      <c r="A217" s="180" t="s">
        <v>125</v>
      </c>
      <c r="B217" s="31" t="s">
        <v>121</v>
      </c>
      <c r="C217" s="201" t="s">
        <v>144</v>
      </c>
      <c r="D217" s="202"/>
      <c r="E217" s="202"/>
      <c r="F217" s="202"/>
      <c r="G217" s="203"/>
      <c r="H217" s="54" t="s">
        <v>92</v>
      </c>
      <c r="I217" s="252" t="str">
        <f>VLOOKUP(C217,選択肢!A10:B13,2,FALSE)</f>
        <v>①で必要があるを選択した時のみ</v>
      </c>
      <c r="J217" s="252"/>
      <c r="K217" s="252"/>
      <c r="L217" s="252"/>
      <c r="M217" s="252"/>
      <c r="N217" s="252"/>
    </row>
    <row r="218" spans="1:14" ht="6.75" customHeight="1">
      <c r="A218" s="3"/>
      <c r="B218" s="32"/>
      <c r="C218" s="3"/>
      <c r="D218" s="3"/>
      <c r="E218" s="3"/>
      <c r="F218" s="3"/>
      <c r="G218" s="3"/>
      <c r="H218" s="3"/>
      <c r="I218" s="3"/>
      <c r="J218" s="3"/>
      <c r="K218" s="3"/>
      <c r="L218" s="3"/>
      <c r="M218" s="3"/>
      <c r="N218" s="3"/>
    </row>
    <row r="219" spans="1:14">
      <c r="A219" s="180" t="s">
        <v>124</v>
      </c>
      <c r="B219" s="36" t="s">
        <v>351</v>
      </c>
      <c r="C219" s="257" t="s">
        <v>93</v>
      </c>
      <c r="D219" s="258"/>
      <c r="E219" s="267" t="s">
        <v>144</v>
      </c>
      <c r="F219" s="268"/>
      <c r="G219" s="269"/>
      <c r="H219" s="54" t="s">
        <v>352</v>
      </c>
      <c r="I219" s="3"/>
      <c r="J219" s="3"/>
      <c r="K219" s="3"/>
      <c r="L219" s="3"/>
      <c r="M219" s="3"/>
      <c r="N219" s="3"/>
    </row>
    <row r="220" spans="1:14" ht="9" customHeight="1">
      <c r="A220" s="42"/>
      <c r="B220" s="44"/>
      <c r="C220" s="44"/>
      <c r="D220" s="44"/>
      <c r="E220" s="44"/>
      <c r="F220" s="44"/>
      <c r="G220" s="44"/>
      <c r="H220" s="44"/>
      <c r="I220" s="3"/>
      <c r="J220" s="3"/>
      <c r="K220" s="3"/>
      <c r="L220" s="3"/>
      <c r="M220" s="3"/>
      <c r="N220" s="3"/>
    </row>
    <row r="221" spans="1:14">
      <c r="A221" s="3"/>
      <c r="B221" s="32"/>
      <c r="C221" s="3"/>
      <c r="D221" s="3"/>
      <c r="E221" s="3"/>
      <c r="F221" s="3"/>
      <c r="G221" s="3"/>
      <c r="H221" s="3"/>
      <c r="I221" s="3"/>
      <c r="J221" s="259" t="s">
        <v>110</v>
      </c>
      <c r="K221" s="260"/>
      <c r="L221" s="260"/>
      <c r="M221" s="261"/>
      <c r="N221" s="3"/>
    </row>
    <row r="222" spans="1:14">
      <c r="A222" s="42"/>
      <c r="B222" s="33" t="s">
        <v>122</v>
      </c>
      <c r="C222" s="257" t="s">
        <v>94</v>
      </c>
      <c r="D222" s="258"/>
      <c r="E222" s="243"/>
      <c r="F222" s="244"/>
      <c r="G222" s="244"/>
      <c r="H222" s="262" t="s">
        <v>95</v>
      </c>
      <c r="I222" s="263"/>
      <c r="J222" s="264"/>
      <c r="K222" s="265"/>
      <c r="L222" s="265"/>
      <c r="M222" s="266"/>
      <c r="N222" s="54" t="s">
        <v>99</v>
      </c>
    </row>
    <row r="223" spans="1:14">
      <c r="A223" s="42"/>
      <c r="B223" s="33"/>
      <c r="C223" s="270" t="s">
        <v>98</v>
      </c>
      <c r="D223" s="271"/>
      <c r="E223" s="201"/>
      <c r="F223" s="202"/>
      <c r="G223" s="202"/>
      <c r="H223" s="263" t="s">
        <v>96</v>
      </c>
      <c r="I223" s="263"/>
      <c r="J223" s="264"/>
      <c r="K223" s="265"/>
      <c r="L223" s="265"/>
      <c r="M223" s="266"/>
      <c r="N223" s="54" t="s">
        <v>99</v>
      </c>
    </row>
    <row r="224" spans="1:14">
      <c r="A224" s="42"/>
      <c r="B224" s="33"/>
      <c r="C224" s="3"/>
      <c r="D224" s="3"/>
      <c r="E224" s="3"/>
      <c r="F224" s="3"/>
      <c r="G224" s="3"/>
      <c r="H224" s="263" t="s">
        <v>12</v>
      </c>
      <c r="I224" s="263"/>
      <c r="J224" s="272"/>
      <c r="K224" s="273"/>
      <c r="L224" s="273"/>
      <c r="M224" s="274"/>
      <c r="N224" s="54" t="s">
        <v>99</v>
      </c>
    </row>
    <row r="225" spans="1:14" ht="8.25" customHeight="1">
      <c r="A225" s="42"/>
      <c r="B225" s="32"/>
      <c r="C225" s="53"/>
      <c r="D225" s="53"/>
      <c r="E225" s="47"/>
      <c r="F225" s="46"/>
      <c r="G225" s="46"/>
      <c r="H225" s="46"/>
      <c r="I225" s="45"/>
      <c r="J225" s="45"/>
      <c r="K225" s="45"/>
      <c r="L225" s="45"/>
      <c r="M225" s="45"/>
      <c r="N225" s="3"/>
    </row>
    <row r="226" spans="1:14" ht="21.6">
      <c r="A226" s="181" t="s">
        <v>126</v>
      </c>
      <c r="B226" s="33" t="s">
        <v>123</v>
      </c>
      <c r="C226" s="275" t="s">
        <v>100</v>
      </c>
      <c r="D226" s="276"/>
      <c r="E226" s="243"/>
      <c r="F226" s="244"/>
      <c r="G226" s="245"/>
      <c r="H226" s="36" t="s">
        <v>354</v>
      </c>
      <c r="I226" s="257" t="s">
        <v>353</v>
      </c>
      <c r="J226" s="261"/>
      <c r="K226" s="249" t="s">
        <v>144</v>
      </c>
      <c r="L226" s="250"/>
      <c r="M226" s="251"/>
      <c r="N226" s="54" t="s">
        <v>101</v>
      </c>
    </row>
    <row r="227" spans="1:14" ht="8.25" customHeight="1">
      <c r="A227" s="50"/>
      <c r="B227" s="49"/>
      <c r="C227" s="9"/>
      <c r="D227" s="51"/>
      <c r="E227" s="51"/>
      <c r="F227" s="51"/>
      <c r="G227" s="51"/>
      <c r="H227" s="51"/>
      <c r="I227" s="51"/>
      <c r="J227" s="51"/>
      <c r="K227" s="51"/>
      <c r="L227" s="51"/>
      <c r="M227" s="51"/>
      <c r="N227" s="9"/>
    </row>
    <row r="228" spans="1:14">
      <c r="A228" s="256" t="s">
        <v>189</v>
      </c>
      <c r="B228" s="256"/>
      <c r="C228" s="256"/>
      <c r="D228" s="256"/>
      <c r="E228" s="256"/>
      <c r="F228" s="256"/>
      <c r="G228" s="256"/>
      <c r="H228" s="256"/>
      <c r="I228" s="256"/>
      <c r="J228" s="256"/>
      <c r="K228" s="256"/>
      <c r="L228" s="256"/>
      <c r="M228" s="256"/>
      <c r="N228" s="256"/>
    </row>
    <row r="229" spans="1:14" ht="9" customHeight="1">
      <c r="A229" s="3"/>
      <c r="B229" s="3"/>
      <c r="C229" s="3"/>
      <c r="D229" s="3"/>
      <c r="E229" s="3"/>
      <c r="F229" s="3"/>
      <c r="G229" s="3"/>
      <c r="H229" s="3"/>
      <c r="I229" s="3"/>
      <c r="J229" s="3"/>
      <c r="K229" s="3"/>
      <c r="L229" s="3"/>
      <c r="M229" s="3"/>
      <c r="N229" s="3"/>
    </row>
    <row r="230" spans="1:14">
      <c r="A230" s="160" t="s">
        <v>87</v>
      </c>
      <c r="B230" s="34" t="s">
        <v>5</v>
      </c>
      <c r="C230" s="201"/>
      <c r="D230" s="202"/>
      <c r="E230" s="202"/>
      <c r="F230" s="202"/>
      <c r="G230" s="202"/>
      <c r="H230" s="202"/>
      <c r="I230" s="202"/>
      <c r="J230" s="202"/>
      <c r="K230" s="202"/>
      <c r="L230" s="202"/>
      <c r="M230" s="203"/>
      <c r="N230" s="3"/>
    </row>
    <row r="231" spans="1:14" ht="6.75" customHeight="1">
      <c r="A231" s="40"/>
      <c r="B231" s="32"/>
      <c r="C231" s="3"/>
      <c r="D231" s="3"/>
      <c r="E231" s="3"/>
      <c r="F231" s="3"/>
      <c r="G231" s="3"/>
      <c r="H231" s="3"/>
      <c r="I231" s="3"/>
      <c r="J231" s="3"/>
      <c r="K231" s="3"/>
      <c r="L231" s="3"/>
      <c r="M231" s="3"/>
      <c r="N231" s="3"/>
    </row>
    <row r="232" spans="1:14">
      <c r="A232" s="160" t="s">
        <v>88</v>
      </c>
      <c r="B232" s="33" t="s">
        <v>5</v>
      </c>
      <c r="C232" s="230"/>
      <c r="D232" s="231"/>
      <c r="E232" s="231"/>
      <c r="F232" s="231"/>
      <c r="G232" s="232"/>
      <c r="H232" s="3"/>
      <c r="I232" s="3"/>
      <c r="J232" s="3"/>
      <c r="K232" s="3"/>
      <c r="L232" s="3"/>
      <c r="M232" s="3"/>
      <c r="N232" s="3"/>
    </row>
    <row r="233" spans="1:14" ht="7.5" customHeight="1">
      <c r="A233" s="40"/>
      <c r="B233" s="32"/>
      <c r="C233" s="3"/>
      <c r="D233" s="3"/>
      <c r="E233" s="3"/>
      <c r="F233" s="3"/>
      <c r="G233" s="3"/>
      <c r="H233" s="3"/>
      <c r="I233" s="3"/>
      <c r="J233" s="3"/>
      <c r="K233" s="3"/>
      <c r="L233" s="3"/>
      <c r="M233" s="3"/>
      <c r="N233" s="3"/>
    </row>
    <row r="234" spans="1:14">
      <c r="A234" s="160" t="s">
        <v>89</v>
      </c>
      <c r="B234" s="33" t="s">
        <v>5</v>
      </c>
      <c r="C234" s="253"/>
      <c r="D234" s="254"/>
      <c r="E234" s="254"/>
      <c r="F234" s="254"/>
      <c r="G234" s="255"/>
      <c r="H234" s="3"/>
      <c r="I234" s="3"/>
      <c r="J234" s="3"/>
      <c r="K234" s="3"/>
      <c r="L234" s="3"/>
      <c r="M234" s="3"/>
      <c r="N234" s="3"/>
    </row>
    <row r="235" spans="1:14" ht="6.75" customHeight="1">
      <c r="A235" s="40"/>
      <c r="B235" s="32"/>
      <c r="C235" s="3"/>
      <c r="D235" s="3"/>
      <c r="E235" s="3"/>
      <c r="F235" s="3"/>
      <c r="G235" s="3"/>
      <c r="H235" s="3"/>
      <c r="I235" s="3"/>
      <c r="J235" s="3"/>
      <c r="K235" s="3"/>
      <c r="L235" s="3"/>
      <c r="M235" s="3"/>
      <c r="N235" s="3"/>
    </row>
    <row r="236" spans="1:14" ht="21.6">
      <c r="A236" s="182" t="s">
        <v>111</v>
      </c>
      <c r="B236" s="31" t="s">
        <v>119</v>
      </c>
      <c r="C236" s="201" t="s">
        <v>144</v>
      </c>
      <c r="D236" s="202"/>
      <c r="E236" s="202"/>
      <c r="F236" s="202"/>
      <c r="G236" s="203"/>
      <c r="H236" s="54" t="s">
        <v>90</v>
      </c>
      <c r="I236" s="252" t="str">
        <f>VLOOKUP(C236,選択肢!A2:B4,2,FALSE)</f>
        <v>選択により以下入力箇所が変わります</v>
      </c>
      <c r="J236" s="252"/>
      <c r="K236" s="252"/>
      <c r="L236" s="252"/>
      <c r="M236" s="252"/>
      <c r="N236" s="252"/>
    </row>
    <row r="237" spans="1:14" ht="7.5" customHeight="1">
      <c r="A237" s="3"/>
      <c r="B237" s="32"/>
      <c r="C237" s="3"/>
      <c r="D237" s="3"/>
      <c r="E237" s="3"/>
      <c r="F237" s="3"/>
      <c r="G237" s="3"/>
      <c r="H237" s="3"/>
      <c r="I237" s="43"/>
      <c r="J237" s="3"/>
      <c r="K237" s="3"/>
      <c r="L237" s="3"/>
      <c r="M237" s="3"/>
      <c r="N237" s="3"/>
    </row>
    <row r="238" spans="1:14">
      <c r="A238" s="180" t="s">
        <v>117</v>
      </c>
      <c r="B238" s="31" t="s">
        <v>120</v>
      </c>
      <c r="C238" s="201" t="s">
        <v>144</v>
      </c>
      <c r="D238" s="202"/>
      <c r="E238" s="202"/>
      <c r="F238" s="202"/>
      <c r="G238" s="203"/>
      <c r="H238" s="54" t="s">
        <v>91</v>
      </c>
      <c r="I238" s="252" t="str">
        <f>VLOOKUP(C236,選択肢!A6:B8,2,FALSE)</f>
        <v>①で必要がないを選択した時のみ</v>
      </c>
      <c r="J238" s="252"/>
      <c r="K238" s="252"/>
      <c r="L238" s="252"/>
      <c r="M238" s="252"/>
      <c r="N238" s="252"/>
    </row>
    <row r="239" spans="1:14">
      <c r="A239" s="42"/>
      <c r="B239" s="31"/>
      <c r="C239" s="183" t="s">
        <v>109</v>
      </c>
      <c r="D239" s="201"/>
      <c r="E239" s="202"/>
      <c r="F239" s="202"/>
      <c r="G239" s="202"/>
      <c r="H239" s="202"/>
      <c r="I239" s="202"/>
      <c r="J239" s="202"/>
      <c r="K239" s="202"/>
      <c r="L239" s="202"/>
      <c r="M239" s="203"/>
      <c r="N239" s="3"/>
    </row>
    <row r="240" spans="1:14" ht="9" customHeight="1">
      <c r="A240" s="3"/>
      <c r="B240" s="32"/>
      <c r="C240" s="3"/>
      <c r="D240" s="3"/>
      <c r="E240" s="3"/>
      <c r="F240" s="3"/>
      <c r="G240" s="3"/>
      <c r="H240" s="3"/>
      <c r="I240" s="52"/>
      <c r="J240" s="3"/>
      <c r="K240" s="3"/>
      <c r="L240" s="3"/>
      <c r="M240" s="3"/>
      <c r="N240" s="3"/>
    </row>
    <row r="241" spans="1:14">
      <c r="A241" s="180" t="s">
        <v>125</v>
      </c>
      <c r="B241" s="31" t="s">
        <v>121</v>
      </c>
      <c r="C241" s="201" t="s">
        <v>144</v>
      </c>
      <c r="D241" s="202"/>
      <c r="E241" s="202"/>
      <c r="F241" s="202"/>
      <c r="G241" s="203"/>
      <c r="H241" s="54" t="s">
        <v>92</v>
      </c>
      <c r="I241" s="252" t="str">
        <f>VLOOKUP(C241,選択肢!A10:B13,2,FALSE)</f>
        <v>①で必要があるを選択した時のみ</v>
      </c>
      <c r="J241" s="252"/>
      <c r="K241" s="252"/>
      <c r="L241" s="252"/>
      <c r="M241" s="252"/>
      <c r="N241" s="252"/>
    </row>
    <row r="242" spans="1:14" ht="7.5" customHeight="1">
      <c r="A242" s="3"/>
      <c r="B242" s="32"/>
      <c r="C242" s="3"/>
      <c r="D242" s="3"/>
      <c r="E242" s="3"/>
      <c r="F242" s="3"/>
      <c r="G242" s="3"/>
      <c r="H242" s="3"/>
      <c r="I242" s="3"/>
      <c r="J242" s="3"/>
      <c r="K242" s="3"/>
      <c r="L242" s="3"/>
      <c r="M242" s="3"/>
      <c r="N242" s="3"/>
    </row>
    <row r="243" spans="1:14">
      <c r="A243" s="180" t="s">
        <v>124</v>
      </c>
      <c r="B243" s="36" t="s">
        <v>351</v>
      </c>
      <c r="C243" s="280" t="s">
        <v>93</v>
      </c>
      <c r="D243" s="282"/>
      <c r="E243" s="267" t="s">
        <v>144</v>
      </c>
      <c r="F243" s="268"/>
      <c r="G243" s="269"/>
      <c r="H243" s="54" t="s">
        <v>352</v>
      </c>
      <c r="I243" s="3"/>
      <c r="J243" s="3"/>
      <c r="K243" s="3"/>
      <c r="L243" s="3"/>
      <c r="M243" s="3"/>
      <c r="N243" s="3"/>
    </row>
    <row r="244" spans="1:14" ht="9" customHeight="1">
      <c r="A244" s="42"/>
      <c r="B244" s="44"/>
      <c r="C244" s="44"/>
      <c r="D244" s="44"/>
      <c r="E244" s="44"/>
      <c r="F244" s="44"/>
      <c r="G244" s="44"/>
      <c r="H244" s="44"/>
      <c r="I244" s="3"/>
      <c r="J244" s="3"/>
      <c r="K244" s="3"/>
      <c r="L244" s="3"/>
      <c r="M244" s="3"/>
      <c r="N244" s="3"/>
    </row>
    <row r="245" spans="1:14">
      <c r="A245" s="3"/>
      <c r="B245" s="32"/>
      <c r="C245" s="3"/>
      <c r="D245" s="3"/>
      <c r="E245" s="3"/>
      <c r="F245" s="3"/>
      <c r="G245" s="3"/>
      <c r="H245" s="3"/>
      <c r="I245" s="3"/>
      <c r="J245" s="283" t="s">
        <v>110</v>
      </c>
      <c r="K245" s="284"/>
      <c r="L245" s="284"/>
      <c r="M245" s="281"/>
      <c r="N245" s="3"/>
    </row>
    <row r="246" spans="1:14">
      <c r="A246" s="42"/>
      <c r="B246" s="33" t="s">
        <v>122</v>
      </c>
      <c r="C246" s="280" t="s">
        <v>94</v>
      </c>
      <c r="D246" s="282"/>
      <c r="E246" s="243"/>
      <c r="F246" s="244"/>
      <c r="G246" s="244"/>
      <c r="H246" s="285" t="s">
        <v>95</v>
      </c>
      <c r="I246" s="286"/>
      <c r="J246" s="264"/>
      <c r="K246" s="265"/>
      <c r="L246" s="265"/>
      <c r="M246" s="266"/>
      <c r="N246" s="54" t="s">
        <v>99</v>
      </c>
    </row>
    <row r="247" spans="1:14">
      <c r="A247" s="42"/>
      <c r="B247" s="33"/>
      <c r="C247" s="287" t="s">
        <v>98</v>
      </c>
      <c r="D247" s="288"/>
      <c r="E247" s="201"/>
      <c r="F247" s="202"/>
      <c r="G247" s="202"/>
      <c r="H247" s="286" t="s">
        <v>96</v>
      </c>
      <c r="I247" s="286"/>
      <c r="J247" s="264"/>
      <c r="K247" s="265"/>
      <c r="L247" s="265"/>
      <c r="M247" s="266"/>
      <c r="N247" s="54" t="s">
        <v>99</v>
      </c>
    </row>
    <row r="248" spans="1:14">
      <c r="A248" s="42"/>
      <c r="B248" s="33"/>
      <c r="C248" s="3"/>
      <c r="D248" s="3"/>
      <c r="E248" s="3"/>
      <c r="F248" s="3"/>
      <c r="G248" s="3"/>
      <c r="H248" s="286" t="s">
        <v>12</v>
      </c>
      <c r="I248" s="286"/>
      <c r="J248" s="272"/>
      <c r="K248" s="273"/>
      <c r="L248" s="273"/>
      <c r="M248" s="274"/>
      <c r="N248" s="54" t="s">
        <v>99</v>
      </c>
    </row>
    <row r="249" spans="1:14" ht="9" customHeight="1">
      <c r="A249" s="42"/>
      <c r="B249" s="32"/>
      <c r="C249" s="53"/>
      <c r="D249" s="53"/>
      <c r="E249" s="47"/>
      <c r="F249" s="46"/>
      <c r="G249" s="46"/>
      <c r="H249" s="46"/>
      <c r="I249" s="45"/>
      <c r="J249" s="45"/>
      <c r="K249" s="45"/>
      <c r="L249" s="45"/>
      <c r="M249" s="45"/>
      <c r="N249" s="3"/>
    </row>
    <row r="250" spans="1:14" ht="21.6">
      <c r="A250" s="181" t="s">
        <v>126</v>
      </c>
      <c r="B250" s="33" t="s">
        <v>123</v>
      </c>
      <c r="C250" s="289" t="s">
        <v>100</v>
      </c>
      <c r="D250" s="290"/>
      <c r="E250" s="243"/>
      <c r="F250" s="244"/>
      <c r="G250" s="245"/>
      <c r="H250" s="186" t="s">
        <v>354</v>
      </c>
      <c r="I250" s="280" t="s">
        <v>353</v>
      </c>
      <c r="J250" s="281"/>
      <c r="K250" s="249" t="s">
        <v>144</v>
      </c>
      <c r="L250" s="250"/>
      <c r="M250" s="251"/>
      <c r="N250" s="54" t="s">
        <v>101</v>
      </c>
    </row>
    <row r="251" spans="1:14">
      <c r="A251" s="50"/>
      <c r="B251" s="49"/>
      <c r="C251" s="9"/>
      <c r="D251" s="51"/>
      <c r="E251" s="51"/>
      <c r="F251" s="51"/>
      <c r="G251" s="51"/>
      <c r="H251" s="51"/>
      <c r="I251" s="51"/>
      <c r="J251" s="51"/>
      <c r="K251" s="51"/>
      <c r="L251" s="51"/>
      <c r="M251" s="51"/>
      <c r="N251" s="9"/>
    </row>
    <row r="252" spans="1:14">
      <c r="A252" s="256" t="s">
        <v>190</v>
      </c>
      <c r="B252" s="256"/>
      <c r="C252" s="256"/>
      <c r="D252" s="256"/>
      <c r="E252" s="256"/>
      <c r="F252" s="256"/>
      <c r="G252" s="256"/>
      <c r="H252" s="256"/>
      <c r="I252" s="256"/>
      <c r="J252" s="256"/>
      <c r="K252" s="256"/>
      <c r="L252" s="256"/>
      <c r="M252" s="256"/>
      <c r="N252" s="256"/>
    </row>
    <row r="253" spans="1:14" ht="7.5" customHeight="1">
      <c r="A253" s="3"/>
      <c r="B253" s="3"/>
      <c r="C253" s="3"/>
      <c r="D253" s="3"/>
      <c r="E253" s="3"/>
      <c r="F253" s="3"/>
      <c r="G253" s="3"/>
      <c r="H253" s="3"/>
      <c r="I253" s="3"/>
      <c r="J253" s="3"/>
      <c r="K253" s="3"/>
      <c r="L253" s="3"/>
      <c r="M253" s="3"/>
      <c r="N253" s="3"/>
    </row>
    <row r="254" spans="1:14">
      <c r="A254" s="160" t="s">
        <v>87</v>
      </c>
      <c r="B254" s="34" t="s">
        <v>5</v>
      </c>
      <c r="C254" s="201"/>
      <c r="D254" s="202"/>
      <c r="E254" s="202"/>
      <c r="F254" s="202"/>
      <c r="G254" s="202"/>
      <c r="H254" s="202"/>
      <c r="I254" s="202"/>
      <c r="J254" s="202"/>
      <c r="K254" s="202"/>
      <c r="L254" s="202"/>
      <c r="M254" s="203"/>
      <c r="N254" s="3"/>
    </row>
    <row r="255" spans="1:14" ht="6.75" customHeight="1">
      <c r="A255" s="40"/>
      <c r="B255" s="32"/>
      <c r="C255" s="3"/>
      <c r="D255" s="3"/>
      <c r="E255" s="3"/>
      <c r="F255" s="3"/>
      <c r="G255" s="3"/>
      <c r="H255" s="3"/>
      <c r="I255" s="3"/>
      <c r="J255" s="3"/>
      <c r="K255" s="3"/>
      <c r="L255" s="3"/>
      <c r="M255" s="3"/>
      <c r="N255" s="3"/>
    </row>
    <row r="256" spans="1:14">
      <c r="A256" s="160" t="s">
        <v>88</v>
      </c>
      <c r="B256" s="33" t="s">
        <v>5</v>
      </c>
      <c r="C256" s="230"/>
      <c r="D256" s="231"/>
      <c r="E256" s="231"/>
      <c r="F256" s="231"/>
      <c r="G256" s="232"/>
      <c r="H256" s="3"/>
      <c r="I256" s="3"/>
      <c r="J256" s="3"/>
      <c r="K256" s="3"/>
      <c r="L256" s="3"/>
      <c r="M256" s="3"/>
      <c r="N256" s="3"/>
    </row>
    <row r="257" spans="1:14" ht="6.75" customHeight="1">
      <c r="A257" s="40"/>
      <c r="B257" s="32"/>
      <c r="C257" s="3"/>
      <c r="D257" s="3"/>
      <c r="E257" s="3"/>
      <c r="F257" s="3"/>
      <c r="G257" s="3"/>
      <c r="H257" s="3"/>
      <c r="I257" s="3"/>
      <c r="J257" s="3"/>
      <c r="K257" s="3"/>
      <c r="L257" s="3"/>
      <c r="M257" s="3"/>
      <c r="N257" s="3"/>
    </row>
    <row r="258" spans="1:14">
      <c r="A258" s="160" t="s">
        <v>89</v>
      </c>
      <c r="B258" s="33" t="s">
        <v>5</v>
      </c>
      <c r="C258" s="253"/>
      <c r="D258" s="254"/>
      <c r="E258" s="254"/>
      <c r="F258" s="254"/>
      <c r="G258" s="255"/>
      <c r="H258" s="3"/>
      <c r="I258" s="3"/>
      <c r="J258" s="3"/>
      <c r="K258" s="3"/>
      <c r="L258" s="3"/>
      <c r="M258" s="3"/>
      <c r="N258" s="3"/>
    </row>
    <row r="259" spans="1:14" ht="7.5" customHeight="1">
      <c r="A259" s="40"/>
      <c r="B259" s="32"/>
      <c r="C259" s="3"/>
      <c r="D259" s="3"/>
      <c r="E259" s="3"/>
      <c r="F259" s="3"/>
      <c r="G259" s="3"/>
      <c r="H259" s="3"/>
      <c r="I259" s="3"/>
      <c r="J259" s="3"/>
      <c r="K259" s="3"/>
      <c r="L259" s="3"/>
      <c r="M259" s="3"/>
      <c r="N259" s="3"/>
    </row>
    <row r="260" spans="1:14" ht="21.6">
      <c r="A260" s="182" t="s">
        <v>111</v>
      </c>
      <c r="B260" s="31" t="s">
        <v>119</v>
      </c>
      <c r="C260" s="201" t="s">
        <v>144</v>
      </c>
      <c r="D260" s="202"/>
      <c r="E260" s="202"/>
      <c r="F260" s="202"/>
      <c r="G260" s="203"/>
      <c r="H260" s="54" t="s">
        <v>90</v>
      </c>
      <c r="I260" s="252" t="str">
        <f>VLOOKUP(C260,選択肢!A2:B4,2,FALSE)</f>
        <v>選択により以下入力箇所が変わります</v>
      </c>
      <c r="J260" s="252"/>
      <c r="K260" s="252"/>
      <c r="L260" s="252"/>
      <c r="M260" s="252"/>
      <c r="N260" s="252"/>
    </row>
    <row r="261" spans="1:14" ht="6.75" customHeight="1">
      <c r="A261" s="3"/>
      <c r="B261" s="32"/>
      <c r="C261" s="3"/>
      <c r="D261" s="3"/>
      <c r="E261" s="3"/>
      <c r="F261" s="3"/>
      <c r="G261" s="3"/>
      <c r="H261" s="3"/>
      <c r="I261" s="43"/>
      <c r="J261" s="3"/>
      <c r="K261" s="3"/>
      <c r="L261" s="3"/>
      <c r="M261" s="3"/>
      <c r="N261" s="3"/>
    </row>
    <row r="262" spans="1:14">
      <c r="A262" s="180" t="s">
        <v>117</v>
      </c>
      <c r="B262" s="31" t="s">
        <v>120</v>
      </c>
      <c r="C262" s="201" t="s">
        <v>144</v>
      </c>
      <c r="D262" s="202"/>
      <c r="E262" s="202"/>
      <c r="F262" s="202"/>
      <c r="G262" s="203"/>
      <c r="H262" s="54" t="s">
        <v>91</v>
      </c>
      <c r="I262" s="252" t="str">
        <f>VLOOKUP(C260,選択肢!A6:B8,2,FALSE)</f>
        <v>①で必要がないを選択した時のみ</v>
      </c>
      <c r="J262" s="252"/>
      <c r="K262" s="252"/>
      <c r="L262" s="252"/>
      <c r="M262" s="252"/>
      <c r="N262" s="252"/>
    </row>
    <row r="263" spans="1:14">
      <c r="A263" s="42"/>
      <c r="B263" s="31"/>
      <c r="C263" s="185" t="s">
        <v>109</v>
      </c>
      <c r="D263" s="201"/>
      <c r="E263" s="202"/>
      <c r="F263" s="202"/>
      <c r="G263" s="202"/>
      <c r="H263" s="202"/>
      <c r="I263" s="202"/>
      <c r="J263" s="202"/>
      <c r="K263" s="202"/>
      <c r="L263" s="202"/>
      <c r="M263" s="203"/>
      <c r="N263" s="3"/>
    </row>
    <row r="264" spans="1:14" ht="9" customHeight="1">
      <c r="A264" s="3"/>
      <c r="B264" s="32"/>
      <c r="C264" s="3"/>
      <c r="D264" s="3"/>
      <c r="E264" s="3"/>
      <c r="F264" s="3"/>
      <c r="G264" s="3"/>
      <c r="H264" s="3"/>
      <c r="I264" s="52"/>
      <c r="J264" s="3"/>
      <c r="K264" s="3"/>
      <c r="L264" s="3"/>
      <c r="M264" s="3"/>
      <c r="N264" s="3"/>
    </row>
    <row r="265" spans="1:14">
      <c r="A265" s="180" t="s">
        <v>125</v>
      </c>
      <c r="B265" s="31" t="s">
        <v>121</v>
      </c>
      <c r="C265" s="201" t="s">
        <v>144</v>
      </c>
      <c r="D265" s="202"/>
      <c r="E265" s="202"/>
      <c r="F265" s="202"/>
      <c r="G265" s="203"/>
      <c r="H265" s="54" t="s">
        <v>92</v>
      </c>
      <c r="I265" s="252" t="str">
        <f>VLOOKUP(C265,選択肢!A10:B13,2,FALSE)</f>
        <v>①で必要があるを選択した時のみ</v>
      </c>
      <c r="J265" s="252"/>
      <c r="K265" s="252"/>
      <c r="L265" s="252"/>
      <c r="M265" s="252"/>
      <c r="N265" s="252"/>
    </row>
    <row r="266" spans="1:14" ht="8.25" customHeight="1">
      <c r="A266" s="3"/>
      <c r="B266" s="32"/>
      <c r="C266" s="3"/>
      <c r="D266" s="3"/>
      <c r="E266" s="3"/>
      <c r="F266" s="3"/>
      <c r="G266" s="3"/>
      <c r="H266" s="3"/>
      <c r="I266" s="3"/>
      <c r="J266" s="3"/>
      <c r="K266" s="3"/>
      <c r="L266" s="3"/>
      <c r="M266" s="3"/>
      <c r="N266" s="3"/>
    </row>
    <row r="267" spans="1:14">
      <c r="A267" s="180" t="s">
        <v>124</v>
      </c>
      <c r="B267" s="36" t="s">
        <v>351</v>
      </c>
      <c r="C267" s="257" t="s">
        <v>93</v>
      </c>
      <c r="D267" s="258"/>
      <c r="E267" s="267" t="s">
        <v>144</v>
      </c>
      <c r="F267" s="268"/>
      <c r="G267" s="269"/>
      <c r="H267" s="54" t="s">
        <v>352</v>
      </c>
      <c r="I267" s="3"/>
      <c r="J267" s="3"/>
      <c r="K267" s="3"/>
      <c r="L267" s="3"/>
      <c r="M267" s="3"/>
      <c r="N267" s="3"/>
    </row>
    <row r="268" spans="1:14" ht="7.5" customHeight="1">
      <c r="A268" s="42"/>
      <c r="B268" s="44"/>
      <c r="C268" s="44"/>
      <c r="D268" s="44"/>
      <c r="E268" s="44"/>
      <c r="F268" s="44"/>
      <c r="G268" s="44"/>
      <c r="H268" s="44"/>
      <c r="I268" s="3"/>
      <c r="J268" s="3"/>
      <c r="K268" s="3"/>
      <c r="L268" s="3"/>
      <c r="M268" s="3"/>
      <c r="N268" s="3"/>
    </row>
    <row r="269" spans="1:14">
      <c r="A269" s="3"/>
      <c r="B269" s="32"/>
      <c r="C269" s="3"/>
      <c r="D269" s="3"/>
      <c r="E269" s="3"/>
      <c r="F269" s="3"/>
      <c r="G269" s="3"/>
      <c r="H269" s="3"/>
      <c r="I269" s="3"/>
      <c r="J269" s="259" t="s">
        <v>110</v>
      </c>
      <c r="K269" s="260"/>
      <c r="L269" s="260"/>
      <c r="M269" s="261"/>
      <c r="N269" s="3"/>
    </row>
    <row r="270" spans="1:14">
      <c r="A270" s="42"/>
      <c r="B270" s="33" t="s">
        <v>122</v>
      </c>
      <c r="C270" s="257" t="s">
        <v>94</v>
      </c>
      <c r="D270" s="258"/>
      <c r="E270" s="243"/>
      <c r="F270" s="244"/>
      <c r="G270" s="244"/>
      <c r="H270" s="262" t="s">
        <v>95</v>
      </c>
      <c r="I270" s="263"/>
      <c r="J270" s="264"/>
      <c r="K270" s="265"/>
      <c r="L270" s="265"/>
      <c r="M270" s="266"/>
      <c r="N270" s="54" t="s">
        <v>99</v>
      </c>
    </row>
    <row r="271" spans="1:14">
      <c r="A271" s="42"/>
      <c r="B271" s="33"/>
      <c r="C271" s="270" t="s">
        <v>98</v>
      </c>
      <c r="D271" s="271"/>
      <c r="E271" s="201"/>
      <c r="F271" s="202"/>
      <c r="G271" s="202"/>
      <c r="H271" s="263" t="s">
        <v>96</v>
      </c>
      <c r="I271" s="263"/>
      <c r="J271" s="264"/>
      <c r="K271" s="265"/>
      <c r="L271" s="265"/>
      <c r="M271" s="266"/>
      <c r="N271" s="54" t="s">
        <v>99</v>
      </c>
    </row>
    <row r="272" spans="1:14">
      <c r="A272" s="42"/>
      <c r="B272" s="33"/>
      <c r="C272" s="3"/>
      <c r="D272" s="3"/>
      <c r="E272" s="3"/>
      <c r="F272" s="3"/>
      <c r="G272" s="3"/>
      <c r="H272" s="263" t="s">
        <v>12</v>
      </c>
      <c r="I272" s="263"/>
      <c r="J272" s="272"/>
      <c r="K272" s="273"/>
      <c r="L272" s="273"/>
      <c r="M272" s="274"/>
      <c r="N272" s="54" t="s">
        <v>99</v>
      </c>
    </row>
    <row r="273" spans="1:14" ht="6" customHeight="1">
      <c r="A273" s="42"/>
      <c r="B273" s="32"/>
      <c r="C273" s="53"/>
      <c r="D273" s="53"/>
      <c r="E273" s="47"/>
      <c r="F273" s="46"/>
      <c r="G273" s="46"/>
      <c r="H273" s="46"/>
      <c r="I273" s="45"/>
      <c r="J273" s="45"/>
      <c r="K273" s="45"/>
      <c r="L273" s="45"/>
      <c r="M273" s="45"/>
      <c r="N273" s="3"/>
    </row>
    <row r="274" spans="1:14" ht="21.6">
      <c r="A274" s="181" t="s">
        <v>126</v>
      </c>
      <c r="B274" s="33" t="s">
        <v>123</v>
      </c>
      <c r="C274" s="275" t="s">
        <v>100</v>
      </c>
      <c r="D274" s="276"/>
      <c r="E274" s="243"/>
      <c r="F274" s="244"/>
      <c r="G274" s="245"/>
      <c r="H274" s="36" t="s">
        <v>354</v>
      </c>
      <c r="I274" s="257" t="s">
        <v>353</v>
      </c>
      <c r="J274" s="261"/>
      <c r="K274" s="249" t="s">
        <v>144</v>
      </c>
      <c r="L274" s="250"/>
      <c r="M274" s="251"/>
      <c r="N274" s="54" t="s">
        <v>101</v>
      </c>
    </row>
    <row r="275" spans="1:14" ht="6.75" customHeight="1">
      <c r="A275" s="50"/>
      <c r="B275" s="49"/>
      <c r="C275" s="9"/>
      <c r="D275" s="51"/>
      <c r="E275" s="51"/>
      <c r="F275" s="51"/>
      <c r="G275" s="51"/>
      <c r="H275" s="51"/>
      <c r="I275" s="51"/>
      <c r="J275" s="51"/>
      <c r="K275" s="51"/>
      <c r="L275" s="51"/>
      <c r="M275" s="51"/>
      <c r="N275" s="9"/>
    </row>
  </sheetData>
  <sheetProtection algorithmName="SHA-512" hashValue="dKowEufXGe8DwI6hFqGxxFrG4iwTBK+zRC4Lw3XRkP7wAu2Wil4yH0vOekYPCCbt2wCkQTvYg3Osq9YTIN1uxg==" saltValue="h0eN0/+8nuexU35pngyBOA==" spinCount="100000" sheet="1" objects="1" scenarios="1"/>
  <mergeCells count="281">
    <mergeCell ref="H224:I224"/>
    <mergeCell ref="J224:M224"/>
    <mergeCell ref="E222:G222"/>
    <mergeCell ref="D215:M215"/>
    <mergeCell ref="C217:G217"/>
    <mergeCell ref="I217:N217"/>
    <mergeCell ref="E219:G219"/>
    <mergeCell ref="C223:D223"/>
    <mergeCell ref="E223:G223"/>
    <mergeCell ref="H223:I223"/>
    <mergeCell ref="J223:M223"/>
    <mergeCell ref="A228:N228"/>
    <mergeCell ref="A252:N252"/>
    <mergeCell ref="C238:G238"/>
    <mergeCell ref="I238:N238"/>
    <mergeCell ref="D239:M239"/>
    <mergeCell ref="E226:G226"/>
    <mergeCell ref="K226:M226"/>
    <mergeCell ref="C230:M230"/>
    <mergeCell ref="C232:G232"/>
    <mergeCell ref="C234:G234"/>
    <mergeCell ref="C226:D226"/>
    <mergeCell ref="I226:J226"/>
    <mergeCell ref="C243:D243"/>
    <mergeCell ref="J245:M245"/>
    <mergeCell ref="C246:D246"/>
    <mergeCell ref="H246:I246"/>
    <mergeCell ref="J246:M246"/>
    <mergeCell ref="C247:D247"/>
    <mergeCell ref="E247:G247"/>
    <mergeCell ref="H247:I247"/>
    <mergeCell ref="J247:M247"/>
    <mergeCell ref="H248:I248"/>
    <mergeCell ref="J248:M248"/>
    <mergeCell ref="C250:D250"/>
    <mergeCell ref="C241:G241"/>
    <mergeCell ref="I241:N241"/>
    <mergeCell ref="E243:G243"/>
    <mergeCell ref="E246:G246"/>
    <mergeCell ref="C236:G236"/>
    <mergeCell ref="I236:N236"/>
    <mergeCell ref="E274:G274"/>
    <mergeCell ref="K274:M274"/>
    <mergeCell ref="E267:G267"/>
    <mergeCell ref="E270:G270"/>
    <mergeCell ref="H272:I272"/>
    <mergeCell ref="J272:M272"/>
    <mergeCell ref="C274:D274"/>
    <mergeCell ref="I274:J274"/>
    <mergeCell ref="I250:J250"/>
    <mergeCell ref="C267:D267"/>
    <mergeCell ref="J269:M269"/>
    <mergeCell ref="C270:D270"/>
    <mergeCell ref="H270:I270"/>
    <mergeCell ref="J270:M270"/>
    <mergeCell ref="C271:D271"/>
    <mergeCell ref="E271:G271"/>
    <mergeCell ref="H271:I271"/>
    <mergeCell ref="J271:M271"/>
    <mergeCell ref="C199:D199"/>
    <mergeCell ref="E199:G199"/>
    <mergeCell ref="H199:I199"/>
    <mergeCell ref="J199:M199"/>
    <mergeCell ref="C212:G212"/>
    <mergeCell ref="I212:N212"/>
    <mergeCell ref="C214:G214"/>
    <mergeCell ref="I214:N214"/>
    <mergeCell ref="E202:G202"/>
    <mergeCell ref="K202:M202"/>
    <mergeCell ref="C206:M206"/>
    <mergeCell ref="A204:N204"/>
    <mergeCell ref="C208:G208"/>
    <mergeCell ref="C210:G210"/>
    <mergeCell ref="H200:I200"/>
    <mergeCell ref="J200:M200"/>
    <mergeCell ref="C202:D202"/>
    <mergeCell ref="I202:J202"/>
    <mergeCell ref="E195:G195"/>
    <mergeCell ref="E198:G198"/>
    <mergeCell ref="C190:G190"/>
    <mergeCell ref="I190:N190"/>
    <mergeCell ref="D191:M191"/>
    <mergeCell ref="C193:G193"/>
    <mergeCell ref="I193:N193"/>
    <mergeCell ref="C195:D195"/>
    <mergeCell ref="J197:M197"/>
    <mergeCell ref="C198:D198"/>
    <mergeCell ref="H198:I198"/>
    <mergeCell ref="J198:M198"/>
    <mergeCell ref="C184:G184"/>
    <mergeCell ref="C186:G186"/>
    <mergeCell ref="C188:G188"/>
    <mergeCell ref="I188:N188"/>
    <mergeCell ref="E178:G178"/>
    <mergeCell ref="K178:M178"/>
    <mergeCell ref="A180:N180"/>
    <mergeCell ref="C175:D175"/>
    <mergeCell ref="E175:G175"/>
    <mergeCell ref="H175:I175"/>
    <mergeCell ref="J175:M175"/>
    <mergeCell ref="H176:I176"/>
    <mergeCell ref="J176:M176"/>
    <mergeCell ref="C178:D178"/>
    <mergeCell ref="I178:J178"/>
    <mergeCell ref="J149:M149"/>
    <mergeCell ref="E154:G154"/>
    <mergeCell ref="K154:M154"/>
    <mergeCell ref="E150:G150"/>
    <mergeCell ref="C150:D150"/>
    <mergeCell ref="H150:I150"/>
    <mergeCell ref="J150:M150"/>
    <mergeCell ref="C151:D151"/>
    <mergeCell ref="E151:G151"/>
    <mergeCell ref="H151:I151"/>
    <mergeCell ref="J151:M151"/>
    <mergeCell ref="H152:I152"/>
    <mergeCell ref="J152:M152"/>
    <mergeCell ref="C154:D154"/>
    <mergeCell ref="I154:J154"/>
    <mergeCell ref="D143:M143"/>
    <mergeCell ref="C145:G145"/>
    <mergeCell ref="I145:N145"/>
    <mergeCell ref="E147:G147"/>
    <mergeCell ref="C136:G136"/>
    <mergeCell ref="C138:G138"/>
    <mergeCell ref="C140:G140"/>
    <mergeCell ref="I140:N140"/>
    <mergeCell ref="C142:G142"/>
    <mergeCell ref="I142:N142"/>
    <mergeCell ref="C147:D147"/>
    <mergeCell ref="E130:G130"/>
    <mergeCell ref="K130:M130"/>
    <mergeCell ref="C134:M134"/>
    <mergeCell ref="A132:N132"/>
    <mergeCell ref="E123:G123"/>
    <mergeCell ref="E126:G126"/>
    <mergeCell ref="C123:D123"/>
    <mergeCell ref="J125:M125"/>
    <mergeCell ref="C126:D126"/>
    <mergeCell ref="H126:I126"/>
    <mergeCell ref="J126:M126"/>
    <mergeCell ref="C127:D127"/>
    <mergeCell ref="E127:G127"/>
    <mergeCell ref="H127:I127"/>
    <mergeCell ref="J127:M127"/>
    <mergeCell ref="H128:I128"/>
    <mergeCell ref="J128:M128"/>
    <mergeCell ref="C130:D130"/>
    <mergeCell ref="I130:J130"/>
    <mergeCell ref="C118:G118"/>
    <mergeCell ref="I118:N118"/>
    <mergeCell ref="D119:M119"/>
    <mergeCell ref="C121:G121"/>
    <mergeCell ref="I121:N121"/>
    <mergeCell ref="C110:M110"/>
    <mergeCell ref="C112:G112"/>
    <mergeCell ref="C114:G114"/>
    <mergeCell ref="C116:G116"/>
    <mergeCell ref="I116:N116"/>
    <mergeCell ref="E106:G106"/>
    <mergeCell ref="K106:M106"/>
    <mergeCell ref="A108:N108"/>
    <mergeCell ref="C97:G97"/>
    <mergeCell ref="I97:N97"/>
    <mergeCell ref="E99:G99"/>
    <mergeCell ref="E102:G102"/>
    <mergeCell ref="H103:I103"/>
    <mergeCell ref="J103:M103"/>
    <mergeCell ref="H104:I104"/>
    <mergeCell ref="J104:M104"/>
    <mergeCell ref="C106:D106"/>
    <mergeCell ref="I106:J106"/>
    <mergeCell ref="C102:D102"/>
    <mergeCell ref="H102:I102"/>
    <mergeCell ref="J102:M102"/>
    <mergeCell ref="C103:D103"/>
    <mergeCell ref="E103:G103"/>
    <mergeCell ref="A36:N36"/>
    <mergeCell ref="C33:E33"/>
    <mergeCell ref="D71:M71"/>
    <mergeCell ref="C73:G73"/>
    <mergeCell ref="I73:N73"/>
    <mergeCell ref="E75:G75"/>
    <mergeCell ref="C64:G64"/>
    <mergeCell ref="C66:G66"/>
    <mergeCell ref="C68:G68"/>
    <mergeCell ref="I68:N68"/>
    <mergeCell ref="C70:G70"/>
    <mergeCell ref="I70:N70"/>
    <mergeCell ref="A60:N60"/>
    <mergeCell ref="E58:G58"/>
    <mergeCell ref="C62:M62"/>
    <mergeCell ref="C38:M38"/>
    <mergeCell ref="C40:G40"/>
    <mergeCell ref="E51:G51"/>
    <mergeCell ref="E54:G54"/>
    <mergeCell ref="D47:M47"/>
    <mergeCell ref="C42:G42"/>
    <mergeCell ref="C44:G44"/>
    <mergeCell ref="C46:G46"/>
    <mergeCell ref="C49:G49"/>
    <mergeCell ref="E78:G78"/>
    <mergeCell ref="A84:N84"/>
    <mergeCell ref="C92:G92"/>
    <mergeCell ref="I92:N92"/>
    <mergeCell ref="C94:G94"/>
    <mergeCell ref="I94:N94"/>
    <mergeCell ref="C75:D75"/>
    <mergeCell ref="J77:M77"/>
    <mergeCell ref="C78:D78"/>
    <mergeCell ref="H78:I78"/>
    <mergeCell ref="J78:M78"/>
    <mergeCell ref="C79:D79"/>
    <mergeCell ref="E79:G79"/>
    <mergeCell ref="H79:I79"/>
    <mergeCell ref="J79:M79"/>
    <mergeCell ref="D95:M95"/>
    <mergeCell ref="E82:G82"/>
    <mergeCell ref="K82:M82"/>
    <mergeCell ref="H80:I80"/>
    <mergeCell ref="J80:M80"/>
    <mergeCell ref="C82:D82"/>
    <mergeCell ref="I82:J82"/>
    <mergeCell ref="C99:D99"/>
    <mergeCell ref="J101:M101"/>
    <mergeCell ref="C86:M86"/>
    <mergeCell ref="C88:G88"/>
    <mergeCell ref="C90:G90"/>
    <mergeCell ref="I44:N44"/>
    <mergeCell ref="I46:N46"/>
    <mergeCell ref="I49:N49"/>
    <mergeCell ref="K58:M58"/>
    <mergeCell ref="E55:G55"/>
    <mergeCell ref="C55:D55"/>
    <mergeCell ref="H55:I55"/>
    <mergeCell ref="H56:I56"/>
    <mergeCell ref="J55:M55"/>
    <mergeCell ref="J56:M56"/>
    <mergeCell ref="C54:D54"/>
    <mergeCell ref="H54:I54"/>
    <mergeCell ref="J54:M54"/>
    <mergeCell ref="J53:M53"/>
    <mergeCell ref="I58:J58"/>
    <mergeCell ref="C58:D58"/>
    <mergeCell ref="C51:D51"/>
    <mergeCell ref="A156:N156"/>
    <mergeCell ref="C158:M158"/>
    <mergeCell ref="C160:G160"/>
    <mergeCell ref="C162:G162"/>
    <mergeCell ref="C219:D219"/>
    <mergeCell ref="J221:M221"/>
    <mergeCell ref="C222:D222"/>
    <mergeCell ref="H222:I222"/>
    <mergeCell ref="J222:M222"/>
    <mergeCell ref="C169:G169"/>
    <mergeCell ref="I169:N169"/>
    <mergeCell ref="E171:G171"/>
    <mergeCell ref="E174:G174"/>
    <mergeCell ref="C164:G164"/>
    <mergeCell ref="I164:N164"/>
    <mergeCell ref="C166:G166"/>
    <mergeCell ref="I166:N166"/>
    <mergeCell ref="D167:M167"/>
    <mergeCell ref="C171:D171"/>
    <mergeCell ref="J173:M173"/>
    <mergeCell ref="C174:D174"/>
    <mergeCell ref="H174:I174"/>
    <mergeCell ref="J174:M174"/>
    <mergeCell ref="C182:M182"/>
    <mergeCell ref="E250:G250"/>
    <mergeCell ref="K250:M250"/>
    <mergeCell ref="C262:G262"/>
    <mergeCell ref="I262:N262"/>
    <mergeCell ref="D263:M263"/>
    <mergeCell ref="C265:G265"/>
    <mergeCell ref="I265:N265"/>
    <mergeCell ref="C254:M254"/>
    <mergeCell ref="C256:G256"/>
    <mergeCell ref="C258:G258"/>
    <mergeCell ref="C260:G260"/>
    <mergeCell ref="I260:N260"/>
  </mergeCells>
  <phoneticPr fontId="1"/>
  <conditionalFormatting sqref="A60:N60 C62:M62 C64:G64 C66:G66 C68:G68 I68:N68 C70:G70 I70:N70 C71:M71 C73:G73 I73:N73 C75:G75 J77:M78 C78:I78 C79:G79 H79:M80 C82:G82 I82:M82">
    <cfRule type="expression" dxfId="311" priority="19">
      <formula>$C$33&lt;2</formula>
    </cfRule>
  </conditionalFormatting>
  <conditionalFormatting sqref="A84:N84 C88:G88 C90:G90 C92:G92 I92:N92 C94:G94 I94:N94 C95:M95 C97:G97 I97:N97 C99:G99 J101:M101 C102:G103 H102:M104 C106:G106 I106:M106">
    <cfRule type="expression" dxfId="310" priority="13">
      <formula>$C$33&lt;3</formula>
    </cfRule>
  </conditionalFormatting>
  <conditionalFormatting sqref="A108:N108 C112:G112 C114:G114 C116:G116 I116:N116 C118:G118 I118:N118 C119:M119 C121:G121 I121:N121 C123:G123 J125:M128 C126:G127 H126:I128 C130:G130 I130:M130">
    <cfRule type="expression" dxfId="309" priority="12">
      <formula>$C$33&lt;4</formula>
    </cfRule>
  </conditionalFormatting>
  <conditionalFormatting sqref="A132:N132 C136:G136 C138:G138 C140:G140 I140:N140 C142:G142 I142:N142 C143:M143 C145:G145 I145:N145 C147:G147 J149:M152 C150:G151 H150:I152 C154:G154 I154:M154">
    <cfRule type="expression" dxfId="308" priority="11">
      <formula>$C$33&lt;5</formula>
    </cfRule>
  </conditionalFormatting>
  <conditionalFormatting sqref="A156:N156 C160:G160 C162:G162 C164:G164 C166:G166 I166:N166 C167:M167 C169:G169 I169:N169 C171:G171 J173:M176 C174:G175 H174:I176 C178:G178 I178:M178">
    <cfRule type="expression" dxfId="307" priority="10">
      <formula>$C$33&lt;6</formula>
    </cfRule>
  </conditionalFormatting>
  <conditionalFormatting sqref="A180:N180 C184:G184 C186:G186 C188:G188 C190:G190 I190:N190 C191:M191 C193:G193 I193:N193 C195:G195 J197:M200 C198:G199 H198:I200 C202:G202 I202:M202">
    <cfRule type="expression" dxfId="306" priority="9">
      <formula>$C$33&lt;7</formula>
    </cfRule>
  </conditionalFormatting>
  <conditionalFormatting sqref="A204:N204 C206:M206 C208:G208 C210:G210 C212:G212 C214:G214 I214:N214 C215:M215 C217:G217 I217:N217 C219:G219 J221:M224 C222:G223 H222:I224 C226:G226 I226:M226">
    <cfRule type="expression" dxfId="305" priority="8">
      <formula>$C$33&lt;8</formula>
    </cfRule>
  </conditionalFormatting>
  <conditionalFormatting sqref="A228:N228 C230:M230 C232:G232 C234:G234 C236:G236 C238:G238 I238:N238 C239:M239 C241:G241 I241:N241 C243:G243 J245:M248 C246:G247 H246:I248 C250:G250 I250:M250">
    <cfRule type="expression" dxfId="304" priority="7">
      <formula>$C$33&lt;9</formula>
    </cfRule>
  </conditionalFormatting>
  <conditionalFormatting sqref="A252:N252 C254:M254 C256:G256 C258:G258 C260:G260 C262:G262 I262:N262 C263:M263 C265:G265 I265:N265 C267:G267 J269:M272 C270:G271 H270:I272 C274:G274 I274:M274">
    <cfRule type="expression" dxfId="303" priority="6">
      <formula>$C$33&lt;10</formula>
    </cfRule>
  </conditionalFormatting>
  <conditionalFormatting sqref="C46:G46">
    <cfRule type="expression" dxfId="302" priority="161">
      <formula>$C$44="編曲使用許諾の必要がある"</formula>
    </cfRule>
  </conditionalFormatting>
  <conditionalFormatting sqref="C49:G49">
    <cfRule type="expression" dxfId="301" priority="164">
      <formula>$C$44="使用許諾の必要がない"</formula>
    </cfRule>
  </conditionalFormatting>
  <conditionalFormatting sqref="C51:G51 J53:M53 C54:M55 H56:M56">
    <cfRule type="expression" dxfId="300" priority="156">
      <formula>$C$49="まだとれていない"</formula>
    </cfRule>
  </conditionalFormatting>
  <conditionalFormatting sqref="C51:G51">
    <cfRule type="expression" dxfId="299" priority="157">
      <formula>$C$44="使用許諾の必要がない"</formula>
    </cfRule>
    <cfRule type="expression" priority="158">
      <formula>$C$44="使用許諾の必要がない"</formula>
    </cfRule>
  </conditionalFormatting>
  <conditionalFormatting sqref="C58:G58 I58:M58">
    <cfRule type="expression" dxfId="298" priority="159">
      <formula>$C$49="口頭で確認"</formula>
    </cfRule>
  </conditionalFormatting>
  <conditionalFormatting sqref="C70:G70">
    <cfRule type="expression" dxfId="297" priority="152">
      <formula>$C$68="編曲使用許諾の必要がある"</formula>
    </cfRule>
  </conditionalFormatting>
  <conditionalFormatting sqref="C73:G73">
    <cfRule type="expression" dxfId="296" priority="155">
      <formula>$C$68="使用許諾の必要がない"</formula>
    </cfRule>
  </conditionalFormatting>
  <conditionalFormatting sqref="C75:G75 J77:M77 C78:M79 H80:M80">
    <cfRule type="expression" dxfId="295" priority="147">
      <formula>$C$73="まだとれていない"</formula>
    </cfRule>
  </conditionalFormatting>
  <conditionalFormatting sqref="C75:G75">
    <cfRule type="expression" priority="149">
      <formula>$C$68="使用許諾の必要がない"</formula>
    </cfRule>
    <cfRule type="expression" dxfId="294" priority="148">
      <formula>$C$68="使用許諾の必要がない"</formula>
    </cfRule>
  </conditionalFormatting>
  <conditionalFormatting sqref="C82:G82 I82:M82 I106:M106">
    <cfRule type="expression" dxfId="293" priority="150">
      <formula>$C$73="口頭で確認"</formula>
    </cfRule>
  </conditionalFormatting>
  <conditionalFormatting sqref="C94:G94">
    <cfRule type="expression" dxfId="292" priority="141">
      <formula>$C$92="編曲使用許諾の必要がある"</formula>
    </cfRule>
  </conditionalFormatting>
  <conditionalFormatting sqref="C97:G97">
    <cfRule type="expression" dxfId="291" priority="144">
      <formula>$C$92="使用許諾の必要がない"</formula>
    </cfRule>
  </conditionalFormatting>
  <conditionalFormatting sqref="C99:G99 J101:M101 C102:M103 H104:M104">
    <cfRule type="expression" dxfId="290" priority="136">
      <formula>$C$97="まだとれていない"</formula>
    </cfRule>
  </conditionalFormatting>
  <conditionalFormatting sqref="C99:G99">
    <cfRule type="expression" dxfId="289" priority="137">
      <formula>$C$92="使用許諾の必要がない"</formula>
    </cfRule>
    <cfRule type="expression" priority="138">
      <formula>$C$92="使用許諾の必要がない"</formula>
    </cfRule>
  </conditionalFormatting>
  <conditionalFormatting sqref="C106:G106">
    <cfRule type="expression" dxfId="288" priority="139">
      <formula>$C$73="口頭で確認"</formula>
    </cfRule>
  </conditionalFormatting>
  <conditionalFormatting sqref="C118:G118">
    <cfRule type="expression" dxfId="287" priority="131">
      <formula>$C$116="編曲使用許諾の必要がある"</formula>
    </cfRule>
  </conditionalFormatting>
  <conditionalFormatting sqref="C121:G121">
    <cfRule type="expression" dxfId="286" priority="134">
      <formula>$C$116="使用許諾の必要がない"</formula>
    </cfRule>
  </conditionalFormatting>
  <conditionalFormatting sqref="C123:G123 J125:M125 C126:M127 H128:M128">
    <cfRule type="expression" dxfId="285" priority="126">
      <formula>$C$121="まだとれていない"</formula>
    </cfRule>
  </conditionalFormatting>
  <conditionalFormatting sqref="C123:G123">
    <cfRule type="expression" priority="128">
      <formula>$C$116="使用許諾の必要がない"</formula>
    </cfRule>
    <cfRule type="expression" dxfId="284" priority="127">
      <formula>$C$116="使用許諾の必要がない"</formula>
    </cfRule>
  </conditionalFormatting>
  <conditionalFormatting sqref="C130:G130 I130:M130">
    <cfRule type="expression" dxfId="283" priority="129">
      <formula>$C$121="口頭で確認"</formula>
    </cfRule>
  </conditionalFormatting>
  <conditionalFormatting sqref="C142:G142">
    <cfRule type="expression" dxfId="282" priority="121">
      <formula>$C$140="編曲使用許諾の必要がある"</formula>
    </cfRule>
  </conditionalFormatting>
  <conditionalFormatting sqref="C145:G145">
    <cfRule type="expression" dxfId="281" priority="124">
      <formula>$C$140="使用許諾の必要がない"</formula>
    </cfRule>
  </conditionalFormatting>
  <conditionalFormatting sqref="C147:G147 J149:M149 C150:M151 H152:M152">
    <cfRule type="expression" dxfId="280" priority="116">
      <formula>$C$145="まだとれていない"</formula>
    </cfRule>
  </conditionalFormatting>
  <conditionalFormatting sqref="C147:G147">
    <cfRule type="expression" priority="118">
      <formula>$C$140="使用許諾の必要がない"</formula>
    </cfRule>
    <cfRule type="expression" dxfId="279" priority="117">
      <formula>$C$140="使用許諾の必要がない"</formula>
    </cfRule>
  </conditionalFormatting>
  <conditionalFormatting sqref="C154:G154 I154:M154">
    <cfRule type="expression" dxfId="278" priority="119">
      <formula>$C$145="口頭で確認"</formula>
    </cfRule>
  </conditionalFormatting>
  <conditionalFormatting sqref="C166:G166">
    <cfRule type="expression" dxfId="277" priority="101">
      <formula>$C$164="編曲使用許諾の必要がある"</formula>
    </cfRule>
  </conditionalFormatting>
  <conditionalFormatting sqref="C169:G169">
    <cfRule type="expression" dxfId="276" priority="104">
      <formula>$C$164="使用許諾の必要がない"</formula>
    </cfRule>
  </conditionalFormatting>
  <conditionalFormatting sqref="C171:G171 J173:M173 C174:M175 H176:M176">
    <cfRule type="expression" dxfId="275" priority="96">
      <formula>$C$169="まだとれていない"</formula>
    </cfRule>
  </conditionalFormatting>
  <conditionalFormatting sqref="C171:G171">
    <cfRule type="expression" priority="98">
      <formula>$C$164="使用許諾の必要がない"</formula>
    </cfRule>
    <cfRule type="expression" dxfId="274" priority="97">
      <formula>$C$164="使用許諾の必要がない"</formula>
    </cfRule>
  </conditionalFormatting>
  <conditionalFormatting sqref="C178:G178 I178:M178">
    <cfRule type="expression" dxfId="273" priority="99">
      <formula>$C$169="口頭で確認"</formula>
    </cfRule>
  </conditionalFormatting>
  <conditionalFormatting sqref="C190:G190">
    <cfRule type="expression" dxfId="272" priority="91">
      <formula>$C$188="編曲使用許諾の必要がある"</formula>
    </cfRule>
  </conditionalFormatting>
  <conditionalFormatting sqref="C193:G193">
    <cfRule type="expression" dxfId="271" priority="94">
      <formula>$C$188="使用許諾の必要がない"</formula>
    </cfRule>
  </conditionalFormatting>
  <conditionalFormatting sqref="C195:G195 J197:M197 C198:M199 H200:M200">
    <cfRule type="expression" dxfId="270" priority="86">
      <formula>$C$193="まだとれていない"</formula>
    </cfRule>
  </conditionalFormatting>
  <conditionalFormatting sqref="C195:G195">
    <cfRule type="expression" dxfId="269" priority="87">
      <formula>$C$188="使用許諾の必要がない"</formula>
    </cfRule>
    <cfRule type="expression" priority="88">
      <formula>$C$188="使用許諾の必要がない"</formula>
    </cfRule>
  </conditionalFormatting>
  <conditionalFormatting sqref="C202:G202 I202:M202">
    <cfRule type="expression" dxfId="268" priority="89">
      <formula>$C$193="口頭で確認"</formula>
    </cfRule>
  </conditionalFormatting>
  <conditionalFormatting sqref="C214:G214">
    <cfRule type="expression" dxfId="267" priority="46">
      <formula>$C$212="編曲使用許諾の必要がある"</formula>
    </cfRule>
  </conditionalFormatting>
  <conditionalFormatting sqref="C217:G217">
    <cfRule type="expression" dxfId="266" priority="49">
      <formula>$C$212="使用許諾の必要がない"</formula>
    </cfRule>
  </conditionalFormatting>
  <conditionalFormatting sqref="C219:G219 J221:M221 C222:M223 H224:M224">
    <cfRule type="expression" dxfId="265" priority="41">
      <formula>$C$217="まだとれていない"</formula>
    </cfRule>
  </conditionalFormatting>
  <conditionalFormatting sqref="C219:G219">
    <cfRule type="expression" dxfId="264" priority="42">
      <formula>$C$212="使用許諾の必要がない"</formula>
    </cfRule>
    <cfRule type="expression" priority="43">
      <formula>$C$212="使用許諾の必要がない"</formula>
    </cfRule>
  </conditionalFormatting>
  <conditionalFormatting sqref="C226:G226 I226:M226">
    <cfRule type="expression" dxfId="263" priority="44">
      <formula>$C$217="口頭で確認"</formula>
    </cfRule>
  </conditionalFormatting>
  <conditionalFormatting sqref="C238:G238">
    <cfRule type="expression" dxfId="262" priority="36">
      <formula>$C$236="編曲使用許諾の必要がある"</formula>
    </cfRule>
  </conditionalFormatting>
  <conditionalFormatting sqref="C241:G241">
    <cfRule type="expression" dxfId="261" priority="39">
      <formula>$C$236="使用許諾の必要がない"</formula>
    </cfRule>
  </conditionalFormatting>
  <conditionalFormatting sqref="C243:G243 J245:M245 C246:M247 H248:M248">
    <cfRule type="expression" dxfId="260" priority="31">
      <formula>$C$241="まだとれていない"</formula>
    </cfRule>
  </conditionalFormatting>
  <conditionalFormatting sqref="C243:G243">
    <cfRule type="expression" priority="33">
      <formula>$C$236="使用許諾の必要がない"</formula>
    </cfRule>
    <cfRule type="expression" dxfId="259" priority="32">
      <formula>$C$236="使用許諾の必要がない"</formula>
    </cfRule>
  </conditionalFormatting>
  <conditionalFormatting sqref="C250:G250 I250:M250">
    <cfRule type="expression" dxfId="258" priority="34">
      <formula>$C$241="口頭で確認"</formula>
    </cfRule>
  </conditionalFormatting>
  <conditionalFormatting sqref="C262:G262">
    <cfRule type="expression" dxfId="257" priority="26">
      <formula>$C$260="編曲使用許諾の必要がある"</formula>
    </cfRule>
  </conditionalFormatting>
  <conditionalFormatting sqref="C265:G265">
    <cfRule type="expression" dxfId="256" priority="29">
      <formula>$C$260="使用許諾の必要がない"</formula>
    </cfRule>
  </conditionalFormatting>
  <conditionalFormatting sqref="C267:G267 J269:M269 C270:M271 H272:M272">
    <cfRule type="expression" dxfId="255" priority="21">
      <formula>$C$265="まだとれていない"</formula>
    </cfRule>
  </conditionalFormatting>
  <conditionalFormatting sqref="C267:G267">
    <cfRule type="expression" dxfId="254" priority="22">
      <formula>$C$260="使用許諾の必要がない"</formula>
    </cfRule>
    <cfRule type="expression" priority="23">
      <formula>$C$260="使用許諾の必要がない"</formula>
    </cfRule>
  </conditionalFormatting>
  <conditionalFormatting sqref="C274:G274 I274:M274">
    <cfRule type="expression" dxfId="253" priority="24">
      <formula>$C$265="口頭で確認"</formula>
    </cfRule>
  </conditionalFormatting>
  <conditionalFormatting sqref="C47:M47">
    <cfRule type="expression" dxfId="252" priority="146">
      <formula>$C$44="編曲使用許諾の必要がある"</formula>
    </cfRule>
  </conditionalFormatting>
  <conditionalFormatting sqref="C71:M71">
    <cfRule type="expression" dxfId="251" priority="145">
      <formula>$C$68="編曲使用許諾の必要がある"</formula>
    </cfRule>
  </conditionalFormatting>
  <conditionalFormatting sqref="C86:M86">
    <cfRule type="expression" dxfId="250" priority="18">
      <formula>$C$33&lt;3</formula>
    </cfRule>
  </conditionalFormatting>
  <conditionalFormatting sqref="C95:M95">
    <cfRule type="expression" dxfId="249" priority="135">
      <formula>$C$92="編曲使用許諾の必要がある"</formula>
    </cfRule>
  </conditionalFormatting>
  <conditionalFormatting sqref="C110:M110">
    <cfRule type="expression" dxfId="248" priority="17">
      <formula>$C$33&lt;4</formula>
    </cfRule>
  </conditionalFormatting>
  <conditionalFormatting sqref="C119:M119">
    <cfRule type="expression" dxfId="247" priority="125">
      <formula>$C$116="編曲使用許諾の必要がある"</formula>
    </cfRule>
  </conditionalFormatting>
  <conditionalFormatting sqref="C134:M134">
    <cfRule type="expression" dxfId="246" priority="16">
      <formula>$C$33&lt;5</formula>
    </cfRule>
  </conditionalFormatting>
  <conditionalFormatting sqref="C143:M143">
    <cfRule type="expression" dxfId="245" priority="115">
      <formula>$C$140="編曲使用許諾の必要がある"</formula>
    </cfRule>
  </conditionalFormatting>
  <conditionalFormatting sqref="C158:M158">
    <cfRule type="expression" dxfId="244" priority="15">
      <formula>$C$33&lt;6</formula>
    </cfRule>
  </conditionalFormatting>
  <conditionalFormatting sqref="C167:M167">
    <cfRule type="expression" dxfId="243" priority="95">
      <formula>$C$164="編曲使用許諾の必要がある"</formula>
    </cfRule>
  </conditionalFormatting>
  <conditionalFormatting sqref="C182:M182">
    <cfRule type="expression" dxfId="242" priority="14">
      <formula>$C$33&lt;7</formula>
    </cfRule>
  </conditionalFormatting>
  <conditionalFormatting sqref="C191:M191">
    <cfRule type="expression" dxfId="241" priority="85">
      <formula>$C$188="編曲使用許諾の必要がある"</formula>
    </cfRule>
  </conditionalFormatting>
  <conditionalFormatting sqref="C215:M215">
    <cfRule type="expression" dxfId="240" priority="40">
      <formula>$C$212="編曲使用許諾の必要がある"</formula>
    </cfRule>
  </conditionalFormatting>
  <conditionalFormatting sqref="C239:M239">
    <cfRule type="expression" dxfId="239" priority="30">
      <formula>$C$236="編曲使用許諾の必要がある"</formula>
    </cfRule>
  </conditionalFormatting>
  <conditionalFormatting sqref="C263:M263">
    <cfRule type="expression" dxfId="238" priority="20">
      <formula>$C$260="編曲使用許諾の必要がある"</formula>
    </cfRule>
  </conditionalFormatting>
  <conditionalFormatting sqref="I164:N164">
    <cfRule type="expression" dxfId="237" priority="5">
      <formula>$C$33&lt;6</formula>
    </cfRule>
  </conditionalFormatting>
  <conditionalFormatting sqref="I188:N188">
    <cfRule type="expression" dxfId="236" priority="4">
      <formula>$C$33&lt;7</formula>
    </cfRule>
  </conditionalFormatting>
  <conditionalFormatting sqref="I212:N212">
    <cfRule type="expression" dxfId="235" priority="3">
      <formula>$C$33&lt;8</formula>
    </cfRule>
  </conditionalFormatting>
  <conditionalFormatting sqref="I236:N236">
    <cfRule type="expression" dxfId="234" priority="2">
      <formula>$C$33&lt;9</formula>
    </cfRule>
  </conditionalFormatting>
  <conditionalFormatting sqref="I260:N260">
    <cfRule type="expression" dxfId="233" priority="1">
      <formula>$C$33&lt;10</formula>
    </cfRule>
  </conditionalFormatting>
  <conditionalFormatting sqref="J53:M53 C54:G55 H54:M56 C58:G58 I58:M58">
    <cfRule type="expression" priority="163">
      <formula>$C$44="使用許諾の必要がない"</formula>
    </cfRule>
  </conditionalFormatting>
  <conditionalFormatting sqref="J53:M53 C54:M55 H56:M56 C58:G58 I58:M58">
    <cfRule type="expression" dxfId="232" priority="160">
      <formula>$C$49="確認書あり"</formula>
    </cfRule>
    <cfRule type="expression" dxfId="231" priority="162">
      <formula>$C$44="使用許諾の必要がない"</formula>
    </cfRule>
  </conditionalFormatting>
  <conditionalFormatting sqref="J77:M77 C78:G79 H78:M80 C82:G82 I82:M82">
    <cfRule type="expression" priority="154">
      <formula>$C$68="使用許諾の必要がない"</formula>
    </cfRule>
  </conditionalFormatting>
  <conditionalFormatting sqref="J77:M77 C78:M79 H80:M80 C82:G82 I82:M82">
    <cfRule type="expression" dxfId="230" priority="151">
      <formula>$C$73="確認書あり"</formula>
    </cfRule>
    <cfRule type="expression" dxfId="229" priority="153">
      <formula>$C$68="使用許諾の必要がない"</formula>
    </cfRule>
  </conditionalFormatting>
  <conditionalFormatting sqref="J101:M101 C102:G103 H102:M104 C106:G106 I106:M106">
    <cfRule type="expression" priority="143">
      <formula>$C$92="使用許諾の必要がない"</formula>
    </cfRule>
  </conditionalFormatting>
  <conditionalFormatting sqref="J101:M101 C102:M103 H104:M104 C106:G106 I106:M106">
    <cfRule type="expression" dxfId="228" priority="140">
      <formula>$C$97="確認書あり"</formula>
    </cfRule>
    <cfRule type="expression" dxfId="227" priority="142">
      <formula>$C$92="使用許諾の必要がない"</formula>
    </cfRule>
  </conditionalFormatting>
  <conditionalFormatting sqref="J125:M125 C126:G127 H126:M128 C130:G130 I130:M130">
    <cfRule type="expression" priority="133">
      <formula>$C$116="使用許諾の必要がない"</formula>
    </cfRule>
  </conditionalFormatting>
  <conditionalFormatting sqref="J125:M125 C126:M127 H128:M128 C130:G130 I130:M130">
    <cfRule type="expression" dxfId="226" priority="132">
      <formula>$C$116="使用許諾の必要がない"</formula>
    </cfRule>
    <cfRule type="expression" dxfId="225" priority="130">
      <formula>$C$121="確認書あり"</formula>
    </cfRule>
  </conditionalFormatting>
  <conditionalFormatting sqref="J149:M149 C150:G151 H150:M152 C154:G154 I154:M154">
    <cfRule type="expression" priority="123">
      <formula>$C$140="使用許諾の必要がない"</formula>
    </cfRule>
  </conditionalFormatting>
  <conditionalFormatting sqref="J149:M149 C150:M151 H152:M152 C154:G154 I154:M154">
    <cfRule type="expression" dxfId="224" priority="122">
      <formula>$C$140="使用許諾の必要がない"</formula>
    </cfRule>
    <cfRule type="expression" dxfId="223" priority="120">
      <formula>$C$145="確認書あり"</formula>
    </cfRule>
  </conditionalFormatting>
  <conditionalFormatting sqref="J173:M173 C174:G175 H174:M176 C178:G178 I178:M178">
    <cfRule type="expression" priority="103">
      <formula>$C$164="使用許諾の必要がない"</formula>
    </cfRule>
  </conditionalFormatting>
  <conditionalFormatting sqref="J173:M173 C174:M175 H176:M176 C178:G178 I178:M178">
    <cfRule type="expression" dxfId="222" priority="102">
      <formula>$C$164="使用許諾の必要がない"</formula>
    </cfRule>
    <cfRule type="expression" dxfId="221" priority="100">
      <formula>$C$169="確認書あり"</formula>
    </cfRule>
  </conditionalFormatting>
  <conditionalFormatting sqref="J197:M197 C198:G199 H198:M200 C202:G202 I202:M202">
    <cfRule type="expression" priority="93">
      <formula>$C$188="使用許諾の必要がない"</formula>
    </cfRule>
  </conditionalFormatting>
  <conditionalFormatting sqref="J197:M197 C198:M199 H200:M200 C202:G202 I202:M202">
    <cfRule type="expression" dxfId="220" priority="90">
      <formula>$C$193="確認書あり"</formula>
    </cfRule>
    <cfRule type="expression" dxfId="219" priority="92">
      <formula>$C$188="使用許諾の必要がない"</formula>
    </cfRule>
  </conditionalFormatting>
  <conditionalFormatting sqref="J221:M221 C222:G223 H222:M224 C226:G226 I226:M226">
    <cfRule type="expression" priority="48">
      <formula>$C$212="使用許諾の必要がない"</formula>
    </cfRule>
  </conditionalFormatting>
  <conditionalFormatting sqref="J221:M221 C222:M223 H224:M224 C226:G226 I226:M226">
    <cfRule type="expression" dxfId="218" priority="45">
      <formula>$C$217="確認書あり"</formula>
    </cfRule>
    <cfRule type="expression" dxfId="217" priority="47">
      <formula>$C$212="使用許諾の必要がない"</formula>
    </cfRule>
  </conditionalFormatting>
  <conditionalFormatting sqref="J245:M245 C246:G247 H246:M248 C250:G250 I250:M250">
    <cfRule type="expression" priority="38">
      <formula>$C$236="使用許諾の必要がない"</formula>
    </cfRule>
  </conditionalFormatting>
  <conditionalFormatting sqref="J245:M245 C246:M247 H248:M248 C250:G250 I250:M250">
    <cfRule type="expression" dxfId="216" priority="35">
      <formula>$C$241="確認書あり"</formula>
    </cfRule>
    <cfRule type="expression" dxfId="215" priority="37">
      <formula>$C$236="使用許諾の必要がない"</formula>
    </cfRule>
  </conditionalFormatting>
  <conditionalFormatting sqref="J269:M269 C270:G271 H270:M272 C274:G274 I274:M274">
    <cfRule type="expression" priority="28">
      <formula>$C$260="使用許諾の必要がない"</formula>
    </cfRule>
  </conditionalFormatting>
  <conditionalFormatting sqref="J269:M269 C270:M271 H272:M272 C274:G274 I274:M274">
    <cfRule type="expression" dxfId="214" priority="27">
      <formula>$C$260="使用許諾の必要がない"</formula>
    </cfRule>
    <cfRule type="expression" dxfId="213" priority="25">
      <formula>$C$265="確認書あり"</formula>
    </cfRule>
  </conditionalFormatting>
  <dataValidations count="6">
    <dataValidation imeMode="halfAlpha" allowBlank="1" showInputMessage="1" showErrorMessage="1" sqref="C51:C52 B52 D52:H52 C75:C76 B76 D76:H76 C99:C100 B100 D100:H100 C123:C124 B124 D124:H124 C147:C148 B148 D148:H148 C171:C172 B172 D172:H172 C195:C196 B196 D196:H196 C219:C220 B220 D220:H220 C243:C244 B244 D244:H244 C267:C268 B268 D268:H268" xr:uid="{00000000-0002-0000-0300-000000000000}"/>
    <dataValidation type="list" imeMode="fullKatakana" allowBlank="1" showInputMessage="1" showErrorMessage="1" sqref="C44:G44 C68:G68 C92:G92 C116:G116 C140:G140 C164:G164 C188:G188 C212:G212 C236:G236 C260:G260" xr:uid="{00000000-0002-0000-0300-000001000000}">
      <formula1>"選択してください,使用許諾の必要がない,編曲使用許諾の必要がある"</formula1>
    </dataValidation>
    <dataValidation type="list" allowBlank="1" showInputMessage="1" showErrorMessage="1" sqref="C49:G49 C73:G73 C97:G97 C121:G121 C145:G145 C169:G169 C193:G193 C217:G217 C241:G241 C265:G265" xr:uid="{00000000-0002-0000-0300-000002000000}">
      <formula1>"選択してください,確認書あり,口頭で確認,まだとれていない"</formula1>
    </dataValidation>
    <dataValidation type="list" allowBlank="1" showInputMessage="1" showErrorMessage="1" sqref="C46:G46 C70:G70 C94:G94 C118:G118 C142:G142 C166:G166 C190:G190 C214:G214 C238:G238 C262:G262" xr:uid="{00000000-0002-0000-0300-000003000000}">
      <formula1>"選択してください,市販の楽譜を利用,自作曲,著作権消滅,その他（下欄に入力）"</formula1>
    </dataValidation>
    <dataValidation type="list" imeMode="halfAlpha" allowBlank="1" showInputMessage="1" showErrorMessage="1" sqref="E51:G51 K58:M58 E75:G75 K82:M82 E99:G99 K106:M106 E123:G123 K130:M130 E147:G147 K154:M154 E171:G171 K178:M178 E195:G195 K202:M202 E219:G219 K226:M226 E243:G243 K250:M250 E267:G267 K274:M274" xr:uid="{00000000-0002-0000-0300-000004000000}">
      <formula1>"選択してください,無料,有料（領収証添付）"</formula1>
    </dataValidation>
    <dataValidation type="list" allowBlank="1" showInputMessage="1" showErrorMessage="1" sqref="C33" xr:uid="{00000000-0002-0000-0300-000005000000}">
      <formula1>"選択してください,1,2,3,4,5,6,7,8,9,10"</formula1>
    </dataValidation>
  </dataValidations>
  <pageMargins left="0.7" right="0.51" top="0.37" bottom="0.32" header="0.28000000000000003" footer="0.3"/>
  <pageSetup paperSize="9" orientation="portrait" r:id="rId1"/>
  <rowBreaks count="3" manualBreakCount="3">
    <brk id="59" max="16383" man="1"/>
    <brk id="131" max="16383" man="1"/>
    <brk id="20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88"/>
  <sheetViews>
    <sheetView showGridLines="0" zoomScaleNormal="100" workbookViewId="0">
      <selection activeCell="T18" sqref="T18"/>
    </sheetView>
  </sheetViews>
  <sheetFormatPr defaultColWidth="5.44140625" defaultRowHeight="13.2"/>
  <cols>
    <col min="1" max="1" width="21.21875" customWidth="1"/>
    <col min="9" max="9" width="6.109375" customWidth="1"/>
    <col min="13" max="14" width="3.44140625" customWidth="1"/>
  </cols>
  <sheetData>
    <row r="1" spans="1:14" ht="19.5" customHeight="1">
      <c r="A1" s="8" t="s">
        <v>1</v>
      </c>
      <c r="B1" s="1"/>
      <c r="C1" s="1"/>
      <c r="D1" s="1"/>
      <c r="E1" s="1"/>
      <c r="F1" s="1"/>
      <c r="G1" s="1"/>
      <c r="H1" s="20"/>
      <c r="I1" s="1"/>
      <c r="J1" s="1"/>
      <c r="K1" s="1"/>
      <c r="L1" s="1"/>
      <c r="M1" s="1"/>
      <c r="N1" s="64" t="s">
        <v>648</v>
      </c>
    </row>
    <row r="3" spans="1:14" ht="16.2">
      <c r="A3" s="7" t="s">
        <v>133</v>
      </c>
      <c r="B3" s="2"/>
      <c r="C3" s="2"/>
      <c r="D3" s="2"/>
      <c r="E3" s="2"/>
      <c r="F3" s="2"/>
      <c r="G3" s="2"/>
      <c r="H3" s="2"/>
      <c r="I3" s="2"/>
      <c r="J3" s="2"/>
      <c r="K3" s="2"/>
      <c r="L3" s="2"/>
      <c r="M3" s="2"/>
      <c r="N3" s="2"/>
    </row>
    <row r="4" spans="1:14" ht="10.199999999999999" customHeight="1">
      <c r="A4" s="12"/>
      <c r="B4" s="3"/>
      <c r="C4" s="3"/>
      <c r="D4" s="3"/>
      <c r="E4" s="3"/>
      <c r="F4" s="3"/>
      <c r="G4" s="3"/>
      <c r="H4" s="3"/>
      <c r="I4" s="3"/>
      <c r="J4" s="3"/>
      <c r="K4" s="3"/>
      <c r="L4" s="3"/>
      <c r="M4" s="3"/>
      <c r="N4" s="3"/>
    </row>
    <row r="5" spans="1:14" ht="16.2" customHeight="1">
      <c r="A5" s="11" t="s">
        <v>137</v>
      </c>
      <c r="B5" s="31" t="s">
        <v>3</v>
      </c>
      <c r="C5" s="201" t="s">
        <v>144</v>
      </c>
      <c r="D5" s="202"/>
      <c r="E5" s="202"/>
      <c r="F5" s="202"/>
      <c r="G5" s="203"/>
      <c r="H5" s="3"/>
      <c r="I5" s="3"/>
      <c r="J5" s="3"/>
      <c r="K5" s="3"/>
      <c r="L5" s="3"/>
      <c r="M5" s="3"/>
      <c r="N5" s="3"/>
    </row>
    <row r="6" spans="1:14" ht="7.2" customHeight="1">
      <c r="A6" s="3"/>
      <c r="B6" s="3"/>
      <c r="C6" s="3"/>
      <c r="D6" s="3"/>
      <c r="E6" s="3"/>
      <c r="F6" s="3"/>
      <c r="G6" s="3"/>
      <c r="H6" s="3"/>
      <c r="I6" s="3"/>
      <c r="J6" s="3"/>
      <c r="K6" s="3"/>
      <c r="L6" s="3"/>
      <c r="M6" s="3"/>
      <c r="N6" s="3"/>
    </row>
    <row r="7" spans="1:14" ht="16.2" customHeight="1">
      <c r="A7" s="11" t="s">
        <v>138</v>
      </c>
      <c r="B7" s="31" t="s">
        <v>3</v>
      </c>
      <c r="C7" s="201" t="s">
        <v>144</v>
      </c>
      <c r="D7" s="202"/>
      <c r="E7" s="202"/>
      <c r="F7" s="202"/>
      <c r="G7" s="203"/>
      <c r="H7" s="3"/>
      <c r="I7" s="3"/>
      <c r="J7" s="3"/>
      <c r="K7" s="3"/>
      <c r="L7" s="3"/>
      <c r="M7" s="3"/>
      <c r="N7" s="3"/>
    </row>
    <row r="8" spans="1:14" ht="7.95" customHeight="1">
      <c r="A8" s="11"/>
      <c r="B8" s="3"/>
      <c r="C8" s="3"/>
      <c r="D8" s="3"/>
      <c r="E8" s="3"/>
      <c r="F8" s="3"/>
      <c r="G8" s="3"/>
      <c r="H8" s="3"/>
      <c r="I8" s="3"/>
      <c r="J8" s="3"/>
      <c r="K8" s="3"/>
      <c r="L8" s="3"/>
      <c r="M8" s="3"/>
      <c r="N8" s="3"/>
    </row>
    <row r="9" spans="1:14" ht="16.2" customHeight="1">
      <c r="A9" s="11" t="s">
        <v>391</v>
      </c>
      <c r="B9" s="31" t="s">
        <v>3</v>
      </c>
      <c r="C9" s="201" t="s">
        <v>144</v>
      </c>
      <c r="D9" s="202"/>
      <c r="E9" s="202"/>
      <c r="F9" s="202"/>
      <c r="G9" s="203"/>
      <c r="H9" s="59" t="s">
        <v>141</v>
      </c>
      <c r="I9" s="3"/>
      <c r="J9" s="3"/>
      <c r="K9" s="3"/>
      <c r="L9" s="3"/>
      <c r="M9" s="3"/>
      <c r="N9" s="3"/>
    </row>
    <row r="10" spans="1:14">
      <c r="A10" s="11" t="s">
        <v>139</v>
      </c>
      <c r="B10" s="3"/>
      <c r="C10" s="3"/>
      <c r="D10" s="3"/>
      <c r="E10" s="3"/>
      <c r="F10" s="3"/>
      <c r="G10" s="3"/>
      <c r="H10" s="3"/>
      <c r="I10" s="3"/>
      <c r="J10" s="3"/>
      <c r="K10" s="3"/>
      <c r="L10" s="3"/>
      <c r="M10" s="3"/>
      <c r="N10" s="3"/>
    </row>
    <row r="11" spans="1:14" ht="6.6" customHeight="1">
      <c r="A11" s="11"/>
      <c r="B11" s="3"/>
      <c r="C11" s="3"/>
      <c r="D11" s="3"/>
      <c r="E11" s="3"/>
      <c r="F11" s="3"/>
      <c r="G11" s="3"/>
      <c r="H11" s="3"/>
      <c r="I11" s="3"/>
      <c r="J11" s="3"/>
      <c r="K11" s="3"/>
      <c r="L11" s="3"/>
      <c r="M11" s="3"/>
      <c r="N11" s="3"/>
    </row>
    <row r="12" spans="1:14" ht="17.399999999999999" customHeight="1">
      <c r="A12" s="11" t="s">
        <v>140</v>
      </c>
      <c r="B12" s="31" t="s">
        <v>3</v>
      </c>
      <c r="C12" s="201" t="s">
        <v>144</v>
      </c>
      <c r="D12" s="202"/>
      <c r="E12" s="202"/>
      <c r="F12" s="202"/>
      <c r="G12" s="203"/>
      <c r="H12" s="3"/>
      <c r="I12" s="3"/>
      <c r="J12" s="3"/>
      <c r="K12" s="3"/>
      <c r="L12" s="3"/>
      <c r="M12" s="3"/>
      <c r="N12" s="3"/>
    </row>
    <row r="13" spans="1:14" ht="5.4" customHeight="1">
      <c r="A13" s="11"/>
      <c r="B13" s="3"/>
      <c r="C13" s="3"/>
      <c r="D13" s="3"/>
      <c r="E13" s="3"/>
      <c r="F13" s="3"/>
      <c r="G13" s="3"/>
      <c r="H13" s="3"/>
      <c r="I13" s="3"/>
      <c r="J13" s="3"/>
      <c r="K13" s="3"/>
      <c r="L13" s="3"/>
      <c r="M13" s="3"/>
      <c r="N13" s="3"/>
    </row>
    <row r="14" spans="1:14" ht="18" customHeight="1">
      <c r="A14" s="11" t="s">
        <v>142</v>
      </c>
      <c r="B14" s="17" t="s">
        <v>148</v>
      </c>
      <c r="C14" s="3"/>
      <c r="D14" s="3"/>
      <c r="E14" s="3"/>
      <c r="F14" s="3"/>
      <c r="G14" s="3"/>
      <c r="H14" s="3"/>
      <c r="I14" s="3"/>
      <c r="J14" s="3"/>
      <c r="K14" s="3"/>
      <c r="L14" s="3"/>
      <c r="M14" s="3"/>
      <c r="N14" s="3"/>
    </row>
    <row r="15" spans="1:14" ht="11.4" customHeight="1">
      <c r="A15" s="11"/>
      <c r="B15" s="17" t="s">
        <v>256</v>
      </c>
      <c r="C15" s="17"/>
      <c r="D15" s="17"/>
      <c r="E15" s="17"/>
      <c r="F15" s="17"/>
      <c r="G15" s="17"/>
      <c r="H15" s="17"/>
      <c r="I15" s="17"/>
      <c r="J15" s="17"/>
      <c r="K15" s="17"/>
      <c r="L15" s="17"/>
      <c r="M15" s="3"/>
      <c r="N15" s="3"/>
    </row>
    <row r="16" spans="1:14" ht="11.4" customHeight="1">
      <c r="A16" s="11"/>
      <c r="B16" s="17" t="s">
        <v>149</v>
      </c>
      <c r="C16" s="17"/>
      <c r="D16" s="17"/>
      <c r="E16" s="17"/>
      <c r="F16" s="17"/>
      <c r="G16" s="17"/>
      <c r="H16" s="17"/>
      <c r="I16" s="17"/>
      <c r="J16" s="17"/>
      <c r="K16" s="17"/>
      <c r="L16" s="17"/>
      <c r="M16" s="3"/>
      <c r="N16" s="3"/>
    </row>
    <row r="17" spans="1:14" ht="11.4" customHeight="1">
      <c r="A17" s="11"/>
      <c r="B17" s="17" t="s">
        <v>647</v>
      </c>
      <c r="C17" s="17"/>
      <c r="D17" s="17"/>
      <c r="E17" s="17"/>
      <c r="F17" s="17"/>
      <c r="G17" s="17"/>
      <c r="H17" s="17"/>
      <c r="I17" s="17"/>
      <c r="J17" s="17"/>
      <c r="K17" s="17"/>
      <c r="L17" s="17"/>
      <c r="M17" s="3"/>
      <c r="N17" s="3"/>
    </row>
    <row r="18" spans="1:14" ht="11.4" customHeight="1">
      <c r="A18" s="11"/>
      <c r="B18" s="17" t="s">
        <v>646</v>
      </c>
      <c r="C18" s="17"/>
      <c r="D18" s="17"/>
      <c r="E18" s="17"/>
      <c r="F18" s="17"/>
      <c r="G18" s="17"/>
      <c r="H18" s="17"/>
      <c r="I18" s="17"/>
      <c r="J18" s="17"/>
      <c r="K18" s="17"/>
      <c r="L18" s="17"/>
      <c r="M18" s="3"/>
      <c r="N18" s="3"/>
    </row>
    <row r="19" spans="1:14" ht="7.2" customHeight="1">
      <c r="A19" s="11"/>
      <c r="B19" s="3"/>
      <c r="C19" s="3"/>
      <c r="D19" s="3"/>
      <c r="E19" s="3"/>
      <c r="F19" s="3"/>
      <c r="G19" s="3"/>
      <c r="H19" s="3"/>
      <c r="I19" s="3"/>
      <c r="J19" s="3"/>
      <c r="K19" s="3"/>
      <c r="L19" s="3"/>
      <c r="M19" s="3"/>
      <c r="N19" s="3"/>
    </row>
    <row r="20" spans="1:14" ht="16.95" customHeight="1">
      <c r="A20" s="3"/>
      <c r="B20" s="31" t="s">
        <v>3</v>
      </c>
      <c r="C20" s="201" t="s">
        <v>144</v>
      </c>
      <c r="D20" s="202"/>
      <c r="E20" s="202"/>
      <c r="F20" s="202"/>
      <c r="G20" s="203"/>
      <c r="H20" s="59"/>
      <c r="I20" s="3"/>
      <c r="J20" s="3"/>
      <c r="K20" s="3"/>
      <c r="L20" s="3"/>
      <c r="M20" s="3"/>
      <c r="N20" s="3"/>
    </row>
    <row r="21" spans="1:14" ht="6.6" customHeight="1">
      <c r="A21" s="11"/>
      <c r="B21" s="3"/>
      <c r="C21" s="3"/>
      <c r="D21" s="3"/>
      <c r="E21" s="3"/>
      <c r="F21" s="3"/>
      <c r="G21" s="3"/>
      <c r="H21" s="3"/>
      <c r="I21" s="3"/>
      <c r="J21" s="3"/>
      <c r="K21" s="3"/>
      <c r="L21" s="3"/>
      <c r="M21" s="3"/>
      <c r="N21" s="3"/>
    </row>
    <row r="22" spans="1:14" ht="20.399999999999999" customHeight="1">
      <c r="A22" s="11" t="s">
        <v>434</v>
      </c>
      <c r="B22" s="3"/>
      <c r="C22" s="3"/>
      <c r="D22" s="3"/>
      <c r="E22" s="3"/>
      <c r="F22" s="3"/>
      <c r="G22" s="3"/>
      <c r="H22" s="3"/>
      <c r="I22" s="3"/>
      <c r="J22" s="3"/>
      <c r="K22" s="3"/>
      <c r="L22" s="3"/>
      <c r="M22" s="3"/>
      <c r="N22" s="3"/>
    </row>
    <row r="23" spans="1:14" ht="12.6" customHeight="1">
      <c r="A23" s="11"/>
      <c r="B23" s="17" t="s">
        <v>435</v>
      </c>
      <c r="C23" s="3"/>
      <c r="D23" s="3"/>
      <c r="E23" s="3"/>
      <c r="F23" s="3"/>
      <c r="G23" s="3"/>
      <c r="H23" s="3"/>
      <c r="I23" s="3"/>
      <c r="J23" s="3"/>
      <c r="K23" s="3"/>
      <c r="L23" s="3"/>
      <c r="M23" s="3"/>
      <c r="N23" s="3"/>
    </row>
    <row r="24" spans="1:14" ht="12.6" customHeight="1">
      <c r="A24" s="11"/>
      <c r="B24" s="17" t="s">
        <v>436</v>
      </c>
      <c r="C24" s="3"/>
      <c r="D24" s="3"/>
      <c r="E24" s="3"/>
      <c r="F24" s="3"/>
      <c r="G24" s="3"/>
      <c r="H24" s="3"/>
      <c r="I24" s="3"/>
      <c r="J24" s="3"/>
      <c r="K24" s="3"/>
      <c r="L24" s="3"/>
      <c r="M24" s="3"/>
      <c r="N24" s="3"/>
    </row>
    <row r="25" spans="1:14" ht="12.6" customHeight="1">
      <c r="A25" s="11"/>
      <c r="B25" s="17" t="s">
        <v>145</v>
      </c>
      <c r="C25" s="3"/>
      <c r="D25" s="3"/>
      <c r="E25" s="3"/>
      <c r="F25" s="3"/>
      <c r="G25" s="3"/>
      <c r="H25" s="3"/>
      <c r="I25" s="3"/>
      <c r="J25" s="3"/>
      <c r="K25" s="3"/>
      <c r="L25" s="3"/>
      <c r="M25" s="3"/>
      <c r="N25" s="3"/>
    </row>
    <row r="26" spans="1:14" ht="9.6" customHeight="1">
      <c r="A26" s="11"/>
      <c r="B26" s="3"/>
      <c r="C26" s="3"/>
      <c r="D26" s="3"/>
      <c r="E26" s="3"/>
      <c r="F26" s="3"/>
      <c r="G26" s="3"/>
      <c r="H26" s="3"/>
      <c r="I26" s="3"/>
      <c r="J26" s="3"/>
      <c r="K26" s="3"/>
      <c r="L26" s="3"/>
      <c r="M26" s="3"/>
      <c r="N26" s="3"/>
    </row>
    <row r="27" spans="1:14" ht="20.399999999999999" customHeight="1">
      <c r="A27" s="63" t="s">
        <v>147</v>
      </c>
      <c r="B27" s="60" t="s">
        <v>652</v>
      </c>
      <c r="C27" s="3"/>
      <c r="D27" s="3"/>
      <c r="E27" s="3"/>
      <c r="F27" s="3"/>
      <c r="G27" s="3"/>
      <c r="H27" s="3"/>
      <c r="I27" s="3"/>
      <c r="J27" s="3"/>
      <c r="K27" s="3"/>
      <c r="L27" s="3"/>
      <c r="M27" s="3"/>
      <c r="N27" s="3"/>
    </row>
    <row r="28" spans="1:14" s="61" customFormat="1" ht="17.399999999999999" customHeight="1">
      <c r="A28" s="58"/>
      <c r="B28" s="62" t="s">
        <v>437</v>
      </c>
      <c r="C28" s="17"/>
      <c r="D28" s="17"/>
      <c r="E28" s="17"/>
      <c r="F28" s="17"/>
      <c r="G28" s="17"/>
      <c r="H28" s="17"/>
      <c r="I28" s="17"/>
      <c r="J28" s="17"/>
      <c r="K28" s="17"/>
      <c r="L28" s="17"/>
      <c r="M28" s="17"/>
      <c r="N28" s="17"/>
    </row>
    <row r="29" spans="1:14" s="61" customFormat="1" ht="15.6" customHeight="1">
      <c r="A29" s="58"/>
      <c r="B29" s="31" t="s">
        <v>3</v>
      </c>
      <c r="C29" s="299" t="s">
        <v>144</v>
      </c>
      <c r="D29" s="300"/>
      <c r="E29" s="300"/>
      <c r="F29" s="300"/>
      <c r="G29" s="301"/>
      <c r="H29" s="17"/>
      <c r="I29" s="17"/>
      <c r="J29" s="17"/>
      <c r="K29" s="17"/>
      <c r="L29" s="17"/>
      <c r="M29" s="17"/>
      <c r="N29" s="17"/>
    </row>
    <row r="30" spans="1:14" s="61" customFormat="1" ht="6.6" customHeight="1">
      <c r="A30" s="58"/>
      <c r="B30" s="17"/>
      <c r="C30" s="17"/>
      <c r="D30" s="17"/>
      <c r="E30" s="17"/>
      <c r="F30" s="17"/>
      <c r="G30" s="17"/>
      <c r="H30" s="17"/>
      <c r="I30" s="17"/>
      <c r="J30" s="17"/>
      <c r="K30" s="17"/>
      <c r="L30" s="17"/>
      <c r="M30" s="17"/>
      <c r="N30" s="17"/>
    </row>
    <row r="31" spans="1:14" s="61" customFormat="1" ht="16.2" customHeight="1">
      <c r="A31" s="58"/>
      <c r="B31" s="62" t="s">
        <v>146</v>
      </c>
      <c r="C31" s="17"/>
      <c r="D31" s="17"/>
      <c r="E31" s="17"/>
      <c r="F31" s="17"/>
      <c r="G31" s="17"/>
      <c r="H31" s="17"/>
      <c r="I31" s="17"/>
      <c r="J31" s="17"/>
      <c r="K31" s="17"/>
      <c r="L31" s="17"/>
      <c r="M31" s="17"/>
      <c r="N31" s="17"/>
    </row>
    <row r="32" spans="1:14" s="61" customFormat="1" ht="17.399999999999999" customHeight="1">
      <c r="A32" s="58"/>
      <c r="B32" s="31" t="s">
        <v>3</v>
      </c>
      <c r="C32" s="299" t="s">
        <v>144</v>
      </c>
      <c r="D32" s="300"/>
      <c r="E32" s="300"/>
      <c r="F32" s="300"/>
      <c r="G32" s="301"/>
      <c r="H32" s="17"/>
      <c r="I32" s="17"/>
      <c r="J32" s="17"/>
      <c r="K32" s="17"/>
      <c r="L32" s="17"/>
      <c r="M32" s="17"/>
      <c r="N32" s="17"/>
    </row>
    <row r="33" spans="1:14" s="61" customFormat="1" ht="13.8" customHeight="1">
      <c r="A33" s="58"/>
      <c r="B33" s="17"/>
      <c r="C33" s="17"/>
      <c r="D33" s="17"/>
      <c r="E33" s="17"/>
      <c r="F33" s="17"/>
      <c r="G33" s="17"/>
      <c r="H33" s="17"/>
      <c r="I33" s="17"/>
      <c r="J33" s="17"/>
      <c r="K33" s="17"/>
      <c r="L33" s="17"/>
      <c r="M33" s="17"/>
      <c r="N33" s="17"/>
    </row>
    <row r="34" spans="1:14" ht="10.199999999999999" customHeight="1">
      <c r="A34" s="3"/>
      <c r="B34" s="3"/>
      <c r="C34" s="3"/>
      <c r="D34" s="3"/>
      <c r="E34" s="3"/>
      <c r="F34" s="3"/>
      <c r="G34" s="3"/>
      <c r="H34" s="3"/>
      <c r="I34" s="3"/>
      <c r="J34" s="3"/>
      <c r="K34" s="3"/>
      <c r="L34" s="3"/>
      <c r="M34" s="3"/>
      <c r="N34" s="3"/>
    </row>
    <row r="35" spans="1:14">
      <c r="A35" s="11" t="s">
        <v>200</v>
      </c>
      <c r="B35" s="3"/>
      <c r="C35" s="3"/>
      <c r="D35" s="3"/>
      <c r="E35" s="3"/>
      <c r="F35" s="3"/>
      <c r="G35" s="3"/>
      <c r="H35" s="3"/>
      <c r="I35" s="3"/>
      <c r="J35" s="3"/>
      <c r="K35" s="3"/>
      <c r="L35" s="3"/>
      <c r="M35" s="3"/>
      <c r="N35" s="3"/>
    </row>
    <row r="36" spans="1:14">
      <c r="A36" s="3"/>
      <c r="B36" s="57" t="s">
        <v>193</v>
      </c>
      <c r="C36" s="3"/>
      <c r="D36" s="3"/>
      <c r="E36" s="3"/>
      <c r="F36" s="3"/>
      <c r="G36" s="3"/>
      <c r="H36" s="3"/>
      <c r="I36" s="3"/>
      <c r="J36" s="3"/>
      <c r="K36" s="3"/>
      <c r="L36" s="3"/>
      <c r="M36" s="3"/>
      <c r="N36" s="3"/>
    </row>
    <row r="37" spans="1:14">
      <c r="A37" s="3"/>
      <c r="B37" s="57" t="s">
        <v>194</v>
      </c>
      <c r="C37" s="3"/>
      <c r="D37" s="3"/>
      <c r="E37" s="3"/>
      <c r="F37" s="3"/>
      <c r="G37" s="3"/>
      <c r="H37" s="3"/>
      <c r="I37" s="3"/>
      <c r="J37" s="3"/>
      <c r="K37" s="3"/>
      <c r="L37" s="3"/>
      <c r="M37" s="3"/>
      <c r="N37" s="3"/>
    </row>
    <row r="38" spans="1:14">
      <c r="A38" s="3"/>
      <c r="B38" s="57" t="s">
        <v>195</v>
      </c>
      <c r="C38" s="3"/>
      <c r="D38" s="3"/>
      <c r="E38" s="3"/>
      <c r="F38" s="3"/>
      <c r="G38" s="3"/>
      <c r="H38" s="3"/>
      <c r="I38" s="3"/>
      <c r="J38" s="3"/>
      <c r="K38" s="3"/>
      <c r="L38" s="3"/>
      <c r="M38" s="3"/>
      <c r="N38" s="3"/>
    </row>
    <row r="39" spans="1:14">
      <c r="A39" s="3"/>
      <c r="B39" s="57" t="s">
        <v>196</v>
      </c>
      <c r="C39" s="3"/>
      <c r="D39" s="3"/>
      <c r="E39" s="3"/>
      <c r="F39" s="3"/>
      <c r="G39" s="3"/>
      <c r="H39" s="3"/>
      <c r="I39" s="3"/>
      <c r="J39" s="3"/>
      <c r="K39" s="3"/>
      <c r="L39" s="3"/>
      <c r="M39" s="3"/>
      <c r="N39" s="3"/>
    </row>
    <row r="40" spans="1:14">
      <c r="A40" s="3"/>
      <c r="B40" s="57" t="s">
        <v>198</v>
      </c>
      <c r="C40" s="3"/>
      <c r="D40" s="3"/>
      <c r="E40" s="3"/>
      <c r="F40" s="3"/>
      <c r="G40" s="3"/>
      <c r="H40" s="3"/>
      <c r="I40" s="3"/>
      <c r="J40" s="3"/>
      <c r="K40" s="3"/>
      <c r="L40" s="3"/>
      <c r="M40" s="3"/>
      <c r="N40" s="3"/>
    </row>
    <row r="41" spans="1:14">
      <c r="A41" s="3"/>
      <c r="B41" s="57" t="s">
        <v>197</v>
      </c>
      <c r="C41" s="3"/>
      <c r="D41" s="3"/>
      <c r="E41" s="3"/>
      <c r="F41" s="3"/>
      <c r="G41" s="3"/>
      <c r="H41" s="3"/>
      <c r="I41" s="3"/>
      <c r="J41" s="3"/>
      <c r="K41" s="3"/>
      <c r="L41" s="3"/>
      <c r="M41" s="3"/>
      <c r="N41" s="3"/>
    </row>
    <row r="42" spans="1:14">
      <c r="A42" s="3"/>
      <c r="B42" s="57" t="s">
        <v>199</v>
      </c>
      <c r="C42" s="3"/>
      <c r="D42" s="3"/>
      <c r="E42" s="3"/>
      <c r="F42" s="3"/>
      <c r="G42" s="3"/>
      <c r="H42" s="3"/>
      <c r="I42" s="3"/>
      <c r="J42" s="3"/>
      <c r="K42" s="3"/>
      <c r="L42" s="3"/>
      <c r="M42" s="3"/>
      <c r="N42" s="3"/>
    </row>
    <row r="43" spans="1:14">
      <c r="A43" s="3"/>
      <c r="B43" s="57" t="s">
        <v>201</v>
      </c>
      <c r="C43" s="3"/>
      <c r="D43" s="3"/>
      <c r="E43" s="3"/>
      <c r="F43" s="3"/>
      <c r="G43" s="3"/>
      <c r="H43" s="3"/>
      <c r="I43" s="3"/>
      <c r="J43" s="3"/>
      <c r="K43" s="3"/>
      <c r="L43" s="3"/>
      <c r="M43" s="3"/>
      <c r="N43" s="3"/>
    </row>
    <row r="44" spans="1:14">
      <c r="A44" s="3"/>
      <c r="B44" s="3"/>
      <c r="C44" s="3"/>
      <c r="D44" s="3"/>
      <c r="E44" s="3"/>
      <c r="F44" s="3"/>
      <c r="G44" s="3"/>
      <c r="H44" s="3"/>
      <c r="I44" s="3"/>
      <c r="J44" s="3"/>
      <c r="K44" s="3"/>
      <c r="L44" s="3"/>
      <c r="M44" s="3"/>
      <c r="N44" s="3"/>
    </row>
    <row r="45" spans="1:14" ht="13.95" customHeight="1">
      <c r="A45" s="3"/>
      <c r="B45" s="3"/>
      <c r="C45" s="3"/>
      <c r="D45" s="3"/>
      <c r="E45" s="3"/>
      <c r="F45" s="3"/>
      <c r="G45" s="298" t="s">
        <v>209</v>
      </c>
      <c r="H45" s="298"/>
      <c r="I45" s="3"/>
      <c r="J45" s="3"/>
      <c r="K45" s="3"/>
      <c r="L45" s="3"/>
      <c r="M45" s="3"/>
      <c r="N45" s="3"/>
    </row>
    <row r="46" spans="1:14" ht="18" customHeight="1">
      <c r="A46" s="85" t="s">
        <v>214</v>
      </c>
      <c r="B46" s="80" t="s">
        <v>202</v>
      </c>
      <c r="C46" s="79"/>
      <c r="D46" s="79"/>
      <c r="E46" s="75"/>
      <c r="F46" s="76"/>
      <c r="G46" s="152"/>
      <c r="H46" s="78" t="s">
        <v>208</v>
      </c>
      <c r="I46" s="3"/>
      <c r="J46" s="3"/>
      <c r="K46" s="3"/>
      <c r="L46" s="3"/>
      <c r="M46" s="3"/>
      <c r="N46" s="3"/>
    </row>
    <row r="47" spans="1:14" ht="18" customHeight="1">
      <c r="A47" s="3"/>
      <c r="B47" s="81" t="s">
        <v>203</v>
      </c>
      <c r="C47" s="79"/>
      <c r="D47" s="79"/>
      <c r="E47" s="75"/>
      <c r="F47" s="76"/>
      <c r="G47" s="152"/>
      <c r="H47" s="78" t="s">
        <v>208</v>
      </c>
      <c r="I47" s="3"/>
      <c r="J47" s="3"/>
      <c r="K47" s="3"/>
      <c r="L47" s="3"/>
      <c r="M47" s="3"/>
      <c r="N47" s="3"/>
    </row>
    <row r="48" spans="1:14" ht="18" customHeight="1">
      <c r="A48" s="3"/>
      <c r="B48" s="81" t="s">
        <v>204</v>
      </c>
      <c r="C48" s="79"/>
      <c r="D48" s="79"/>
      <c r="E48" s="75"/>
      <c r="F48" s="76"/>
      <c r="G48" s="152"/>
      <c r="H48" s="78" t="s">
        <v>208</v>
      </c>
      <c r="I48" s="3"/>
      <c r="J48" s="3"/>
      <c r="K48" s="3"/>
      <c r="L48" s="3"/>
      <c r="M48" s="3"/>
      <c r="N48" s="3"/>
    </row>
    <row r="49" spans="1:14" ht="18" customHeight="1">
      <c r="A49" s="3"/>
      <c r="B49" s="81" t="s">
        <v>205</v>
      </c>
      <c r="C49" s="79"/>
      <c r="D49" s="79"/>
      <c r="E49" s="75"/>
      <c r="F49" s="76"/>
      <c r="G49" s="152"/>
      <c r="H49" s="78" t="s">
        <v>208</v>
      </c>
      <c r="I49" s="3"/>
      <c r="J49" s="3"/>
      <c r="K49" s="3"/>
      <c r="L49" s="3"/>
      <c r="M49" s="3"/>
      <c r="N49" s="3"/>
    </row>
    <row r="50" spans="1:14" ht="18" customHeight="1">
      <c r="A50" s="3"/>
      <c r="B50" s="81" t="s">
        <v>206</v>
      </c>
      <c r="C50" s="82" t="s">
        <v>207</v>
      </c>
      <c r="D50" s="295"/>
      <c r="E50" s="296"/>
      <c r="F50" s="297"/>
      <c r="G50" s="152"/>
      <c r="H50" s="78" t="s">
        <v>208</v>
      </c>
      <c r="I50" s="3"/>
      <c r="J50" s="3"/>
      <c r="K50" s="3"/>
      <c r="L50" s="3"/>
      <c r="M50" s="3"/>
      <c r="N50" s="3"/>
    </row>
    <row r="51" spans="1:14" ht="8.4" customHeight="1">
      <c r="A51" s="3"/>
      <c r="B51" s="77"/>
      <c r="C51" s="77"/>
      <c r="D51" s="77"/>
      <c r="E51" s="77"/>
      <c r="F51" s="77"/>
      <c r="G51" s="3"/>
      <c r="H51" s="3"/>
      <c r="I51" s="3"/>
      <c r="J51" s="3"/>
      <c r="K51" s="3"/>
      <c r="L51" s="3"/>
      <c r="M51" s="3"/>
      <c r="N51" s="3"/>
    </row>
    <row r="52" spans="1:14" ht="13.2" customHeight="1">
      <c r="A52" s="3"/>
      <c r="B52" s="77"/>
      <c r="C52" s="77"/>
      <c r="D52" s="77"/>
      <c r="E52" s="77"/>
      <c r="F52" s="77"/>
      <c r="G52" s="298" t="s">
        <v>209</v>
      </c>
      <c r="H52" s="298"/>
      <c r="I52" s="3"/>
      <c r="J52" s="3"/>
      <c r="K52" s="3"/>
      <c r="L52" s="3"/>
      <c r="M52" s="3"/>
      <c r="N52" s="3"/>
    </row>
    <row r="53" spans="1:14" ht="18" customHeight="1">
      <c r="A53" s="3" t="s">
        <v>213</v>
      </c>
      <c r="B53" s="80" t="s">
        <v>210</v>
      </c>
      <c r="C53" s="75"/>
      <c r="D53" s="75"/>
      <c r="E53" s="83"/>
      <c r="F53" s="84"/>
      <c r="G53" s="152"/>
      <c r="H53" s="78" t="s">
        <v>208</v>
      </c>
      <c r="I53" s="3"/>
      <c r="J53" s="3"/>
      <c r="K53" s="3"/>
      <c r="L53" s="3"/>
      <c r="M53" s="3"/>
      <c r="N53" s="3"/>
    </row>
    <row r="54" spans="1:14" ht="18" customHeight="1">
      <c r="A54" s="3"/>
      <c r="B54" s="81" t="s">
        <v>211</v>
      </c>
      <c r="C54" s="75"/>
      <c r="D54" s="75"/>
      <c r="E54" s="83"/>
      <c r="F54" s="84"/>
      <c r="G54" s="152"/>
      <c r="H54" s="78" t="s">
        <v>208</v>
      </c>
      <c r="I54" s="3"/>
      <c r="J54" s="3"/>
      <c r="K54" s="3"/>
      <c r="L54" s="3"/>
      <c r="M54" s="3"/>
      <c r="N54" s="3"/>
    </row>
    <row r="55" spans="1:14" ht="18" customHeight="1">
      <c r="A55" s="3"/>
      <c r="B55" s="81" t="s">
        <v>212</v>
      </c>
      <c r="C55" s="75"/>
      <c r="D55" s="75"/>
      <c r="E55" s="83"/>
      <c r="F55" s="84"/>
      <c r="G55" s="152"/>
      <c r="H55" s="78" t="s">
        <v>208</v>
      </c>
      <c r="I55" s="3"/>
      <c r="J55" s="3"/>
      <c r="K55" s="3"/>
      <c r="L55" s="3"/>
      <c r="M55" s="3"/>
      <c r="N55" s="3"/>
    </row>
    <row r="56" spans="1:14">
      <c r="A56" s="9"/>
      <c r="B56" s="9"/>
      <c r="C56" s="9"/>
      <c r="D56" s="9"/>
      <c r="E56" s="9"/>
      <c r="F56" s="9"/>
      <c r="G56" s="9"/>
      <c r="H56" s="9"/>
      <c r="I56" s="9"/>
      <c r="J56" s="9"/>
      <c r="K56" s="9"/>
      <c r="L56" s="9"/>
      <c r="M56" s="9"/>
      <c r="N56" s="9"/>
    </row>
    <row r="57" spans="1:14" ht="5.25" customHeight="1"/>
    <row r="58" spans="1:14" ht="5.25" customHeight="1"/>
    <row r="59" spans="1:14" ht="16.2">
      <c r="A59" s="7" t="s">
        <v>220</v>
      </c>
      <c r="B59" s="2"/>
      <c r="C59" s="2"/>
      <c r="D59" s="2"/>
      <c r="E59" s="2"/>
      <c r="F59" s="2"/>
      <c r="G59" s="2"/>
      <c r="H59" s="2"/>
      <c r="I59" s="2"/>
      <c r="J59" s="2"/>
      <c r="K59" s="2"/>
      <c r="L59" s="2"/>
      <c r="M59" s="2"/>
      <c r="N59" s="2"/>
    </row>
    <row r="60" spans="1:14" ht="11.25" customHeight="1">
      <c r="A60" s="12"/>
      <c r="B60" s="3"/>
      <c r="C60" s="3"/>
      <c r="D60" s="3"/>
      <c r="E60" s="3"/>
      <c r="F60" s="3"/>
      <c r="G60" s="3"/>
      <c r="H60" s="3"/>
      <c r="I60" s="3"/>
      <c r="J60" s="3"/>
      <c r="K60" s="3"/>
      <c r="L60" s="3"/>
      <c r="M60" s="3"/>
      <c r="N60" s="3"/>
    </row>
    <row r="61" spans="1:14">
      <c r="A61" s="40" t="s">
        <v>225</v>
      </c>
      <c r="B61" s="18" t="s">
        <v>226</v>
      </c>
      <c r="C61" s="3"/>
      <c r="D61" s="3"/>
      <c r="E61" s="3"/>
      <c r="F61" s="3"/>
      <c r="G61" s="3"/>
      <c r="H61" s="3"/>
      <c r="I61" s="3"/>
      <c r="J61" s="3"/>
      <c r="K61" s="3"/>
      <c r="L61" s="3"/>
      <c r="M61" s="3"/>
      <c r="N61" s="3"/>
    </row>
    <row r="62" spans="1:14">
      <c r="A62" s="40"/>
      <c r="B62" s="18" t="s">
        <v>596</v>
      </c>
      <c r="C62" s="3"/>
      <c r="D62" s="3"/>
      <c r="E62" s="3"/>
      <c r="F62" s="3"/>
      <c r="G62" s="3"/>
      <c r="H62" s="3"/>
      <c r="I62" s="3"/>
      <c r="J62" s="3"/>
      <c r="K62" s="3"/>
      <c r="L62" s="3"/>
      <c r="M62" s="3"/>
      <c r="N62" s="3"/>
    </row>
    <row r="63" spans="1:14" ht="9" customHeight="1">
      <c r="A63" s="3"/>
      <c r="B63" s="3"/>
      <c r="C63" s="3"/>
      <c r="D63" s="3"/>
      <c r="E63" s="3"/>
      <c r="F63" s="3"/>
      <c r="G63" s="3"/>
      <c r="H63" s="3"/>
      <c r="I63" s="3"/>
      <c r="J63" s="3"/>
      <c r="K63" s="3"/>
      <c r="L63" s="3"/>
      <c r="M63" s="3"/>
      <c r="N63" s="3"/>
    </row>
    <row r="64" spans="1:14" ht="20.25" customHeight="1">
      <c r="A64" s="95" t="s">
        <v>221</v>
      </c>
      <c r="B64" s="31" t="s">
        <v>3</v>
      </c>
      <c r="C64" s="201" t="s">
        <v>144</v>
      </c>
      <c r="D64" s="202"/>
      <c r="E64" s="202"/>
      <c r="F64" s="202"/>
      <c r="G64" s="203"/>
      <c r="H64" s="3"/>
      <c r="I64" s="3"/>
      <c r="J64" s="3"/>
      <c r="K64" s="3"/>
      <c r="L64" s="3"/>
      <c r="M64" s="3"/>
      <c r="N64" s="3"/>
    </row>
    <row r="65" spans="1:14" ht="9" customHeight="1">
      <c r="A65" s="95"/>
      <c r="B65" s="3"/>
      <c r="C65" s="3"/>
      <c r="D65" s="3"/>
      <c r="E65" s="3"/>
      <c r="F65" s="3"/>
      <c r="G65" s="3"/>
      <c r="H65" s="3"/>
      <c r="I65" s="3"/>
      <c r="J65" s="3"/>
      <c r="K65" s="3"/>
      <c r="L65" s="3"/>
      <c r="M65" s="3"/>
      <c r="N65" s="3"/>
    </row>
    <row r="66" spans="1:14" ht="16.5" customHeight="1">
      <c r="A66" s="95"/>
      <c r="B66" s="3" t="s">
        <v>429</v>
      </c>
      <c r="C66" s="3"/>
      <c r="D66" s="3"/>
      <c r="E66" s="3"/>
      <c r="F66" s="3"/>
      <c r="G66" s="3"/>
      <c r="H66" s="3"/>
      <c r="I66" s="3"/>
      <c r="J66" s="3"/>
      <c r="K66" s="3"/>
      <c r="L66" s="3"/>
      <c r="M66" s="3"/>
      <c r="N66" s="3"/>
    </row>
    <row r="67" spans="1:14" ht="16.5" customHeight="1">
      <c r="A67" s="95"/>
      <c r="B67" s="3" t="s">
        <v>427</v>
      </c>
      <c r="C67" s="3"/>
      <c r="D67" s="3"/>
      <c r="E67" s="3"/>
      <c r="F67" s="3"/>
      <c r="G67" s="3"/>
      <c r="H67" s="3"/>
      <c r="I67" s="3"/>
      <c r="J67" s="3"/>
      <c r="K67" s="3"/>
      <c r="L67" s="3"/>
      <c r="M67" s="3"/>
      <c r="N67" s="3"/>
    </row>
    <row r="68" spans="1:14" ht="16.5" customHeight="1">
      <c r="A68" s="95"/>
      <c r="B68" s="3" t="s">
        <v>428</v>
      </c>
      <c r="C68" s="3"/>
      <c r="D68" s="3"/>
      <c r="E68" s="3"/>
      <c r="F68" s="3"/>
      <c r="G68" s="3"/>
      <c r="H68" s="3"/>
      <c r="I68" s="3"/>
      <c r="J68" s="3"/>
      <c r="K68" s="3"/>
      <c r="L68" s="3"/>
      <c r="M68" s="3"/>
      <c r="N68" s="3"/>
    </row>
    <row r="69" spans="1:14" ht="16.5" customHeight="1">
      <c r="A69" s="95"/>
      <c r="B69" s="3" t="s">
        <v>425</v>
      </c>
      <c r="C69" s="3"/>
      <c r="D69" s="3"/>
      <c r="E69" s="3"/>
      <c r="F69" s="3"/>
      <c r="G69" s="3"/>
      <c r="H69" s="3"/>
      <c r="I69" s="3"/>
      <c r="J69" s="3"/>
      <c r="K69" s="3"/>
      <c r="L69" s="3"/>
      <c r="M69" s="3"/>
      <c r="N69" s="3"/>
    </row>
    <row r="70" spans="1:14" ht="16.5" customHeight="1">
      <c r="A70" s="95"/>
      <c r="B70" s="3" t="s">
        <v>426</v>
      </c>
      <c r="C70" s="3"/>
      <c r="D70" s="3"/>
      <c r="E70" s="3"/>
      <c r="F70" s="3"/>
      <c r="G70" s="3"/>
      <c r="H70" s="3"/>
      <c r="I70" s="3"/>
      <c r="J70" s="3"/>
      <c r="K70" s="3"/>
      <c r="L70" s="3"/>
      <c r="M70" s="3"/>
      <c r="N70" s="3"/>
    </row>
    <row r="71" spans="1:14" ht="16.5" customHeight="1">
      <c r="A71" s="95"/>
      <c r="B71" s="3" t="s">
        <v>591</v>
      </c>
      <c r="C71" s="3"/>
      <c r="D71" s="3"/>
      <c r="E71" s="3"/>
      <c r="F71" s="3"/>
      <c r="G71" s="3"/>
      <c r="H71" s="3"/>
      <c r="I71" s="3"/>
      <c r="J71" s="3"/>
      <c r="K71" s="3"/>
      <c r="L71" s="3"/>
      <c r="M71" s="3"/>
      <c r="N71" s="3"/>
    </row>
    <row r="72" spans="1:14" ht="6" customHeight="1">
      <c r="A72" s="95"/>
      <c r="B72" s="3"/>
      <c r="C72" s="3"/>
      <c r="D72" s="3"/>
      <c r="E72" s="3"/>
      <c r="F72" s="3"/>
      <c r="G72" s="3"/>
      <c r="H72" s="3"/>
      <c r="I72" s="3"/>
      <c r="J72" s="3"/>
      <c r="K72" s="3"/>
      <c r="L72" s="3"/>
      <c r="M72" s="3"/>
      <c r="N72" s="3"/>
    </row>
    <row r="73" spans="1:14" ht="6" customHeight="1">
      <c r="A73" s="95"/>
      <c r="B73" s="3"/>
      <c r="C73" s="3"/>
      <c r="D73" s="3"/>
      <c r="E73" s="3"/>
      <c r="F73" s="3"/>
      <c r="G73" s="3"/>
      <c r="H73" s="3"/>
      <c r="I73" s="3"/>
      <c r="J73" s="3"/>
      <c r="K73" s="3"/>
      <c r="L73" s="3"/>
      <c r="M73" s="3"/>
      <c r="N73" s="3"/>
    </row>
    <row r="74" spans="1:14">
      <c r="A74" s="4"/>
      <c r="B74" s="294" t="s">
        <v>432</v>
      </c>
      <c r="C74" s="294"/>
      <c r="D74" s="294"/>
      <c r="E74" s="294" t="s">
        <v>433</v>
      </c>
      <c r="F74" s="294"/>
      <c r="G74" s="294"/>
      <c r="H74" s="294"/>
      <c r="I74" s="294"/>
      <c r="J74" s="294"/>
      <c r="K74" s="294"/>
      <c r="L74" s="294" t="s">
        <v>438</v>
      </c>
      <c r="M74" s="294"/>
      <c r="N74" s="3"/>
    </row>
    <row r="75" spans="1:14" ht="15" customHeight="1">
      <c r="A75" s="3">
        <v>1</v>
      </c>
      <c r="B75" s="302"/>
      <c r="C75" s="302"/>
      <c r="D75" s="302"/>
      <c r="E75" s="302"/>
      <c r="F75" s="302"/>
      <c r="G75" s="302"/>
      <c r="H75" s="302"/>
      <c r="I75" s="302"/>
      <c r="J75" s="302"/>
      <c r="K75" s="302"/>
      <c r="L75" s="285"/>
      <c r="M75" s="285"/>
      <c r="N75" s="3"/>
    </row>
    <row r="76" spans="1:14" ht="15" customHeight="1">
      <c r="A76" s="3">
        <v>2</v>
      </c>
      <c r="B76" s="302"/>
      <c r="C76" s="302"/>
      <c r="D76" s="302"/>
      <c r="E76" s="291"/>
      <c r="F76" s="292"/>
      <c r="G76" s="292"/>
      <c r="H76" s="292"/>
      <c r="I76" s="292"/>
      <c r="J76" s="292"/>
      <c r="K76" s="293"/>
      <c r="L76" s="280"/>
      <c r="M76" s="282"/>
      <c r="N76" s="3"/>
    </row>
    <row r="77" spans="1:14" ht="15" customHeight="1">
      <c r="A77" s="3">
        <v>3</v>
      </c>
      <c r="B77" s="302"/>
      <c r="C77" s="302"/>
      <c r="D77" s="302"/>
      <c r="E77" s="291"/>
      <c r="F77" s="292"/>
      <c r="G77" s="292"/>
      <c r="H77" s="292"/>
      <c r="I77" s="292"/>
      <c r="J77" s="292"/>
      <c r="K77" s="293"/>
      <c r="L77" s="280"/>
      <c r="M77" s="282"/>
      <c r="N77" s="3"/>
    </row>
    <row r="78" spans="1:14" ht="15" customHeight="1">
      <c r="A78" s="3">
        <v>4</v>
      </c>
      <c r="B78" s="302"/>
      <c r="C78" s="302"/>
      <c r="D78" s="302"/>
      <c r="E78" s="291"/>
      <c r="F78" s="292"/>
      <c r="G78" s="292"/>
      <c r="H78" s="292"/>
      <c r="I78" s="292"/>
      <c r="J78" s="292"/>
      <c r="K78" s="293"/>
      <c r="L78" s="280"/>
      <c r="M78" s="282"/>
      <c r="N78" s="3"/>
    </row>
    <row r="79" spans="1:14" ht="15" customHeight="1">
      <c r="A79" s="3">
        <v>5</v>
      </c>
      <c r="B79" s="302"/>
      <c r="C79" s="302"/>
      <c r="D79" s="302"/>
      <c r="E79" s="291"/>
      <c r="F79" s="292"/>
      <c r="G79" s="292"/>
      <c r="H79" s="292"/>
      <c r="I79" s="292"/>
      <c r="J79" s="292"/>
      <c r="K79" s="293"/>
      <c r="L79" s="280"/>
      <c r="M79" s="282"/>
      <c r="N79" s="3"/>
    </row>
    <row r="80" spans="1:14" ht="15" customHeight="1">
      <c r="A80" s="3">
        <v>6</v>
      </c>
      <c r="B80" s="302"/>
      <c r="C80" s="302"/>
      <c r="D80" s="302"/>
      <c r="E80" s="291"/>
      <c r="F80" s="292"/>
      <c r="G80" s="292"/>
      <c r="H80" s="292"/>
      <c r="I80" s="292"/>
      <c r="J80" s="292"/>
      <c r="K80" s="293"/>
      <c r="L80" s="280"/>
      <c r="M80" s="282"/>
      <c r="N80" s="3"/>
    </row>
    <row r="81" spans="1:14" ht="15" customHeight="1">
      <c r="A81" s="3">
        <v>7</v>
      </c>
      <c r="B81" s="302"/>
      <c r="C81" s="302"/>
      <c r="D81" s="302"/>
      <c r="E81" s="291"/>
      <c r="F81" s="292"/>
      <c r="G81" s="292"/>
      <c r="H81" s="292"/>
      <c r="I81" s="292"/>
      <c r="J81" s="292"/>
      <c r="K81" s="293"/>
      <c r="L81" s="280"/>
      <c r="M81" s="282"/>
      <c r="N81" s="3"/>
    </row>
    <row r="82" spans="1:14" ht="15" customHeight="1">
      <c r="A82" s="3">
        <v>8</v>
      </c>
      <c r="B82" s="302"/>
      <c r="C82" s="302"/>
      <c r="D82" s="302"/>
      <c r="E82" s="291"/>
      <c r="F82" s="292"/>
      <c r="G82" s="292"/>
      <c r="H82" s="292"/>
      <c r="I82" s="292"/>
      <c r="J82" s="292"/>
      <c r="K82" s="293"/>
      <c r="L82" s="280"/>
      <c r="M82" s="282"/>
      <c r="N82" s="3"/>
    </row>
    <row r="83" spans="1:14" ht="15" customHeight="1">
      <c r="A83" s="3">
        <v>9</v>
      </c>
      <c r="B83" s="302"/>
      <c r="C83" s="302"/>
      <c r="D83" s="302"/>
      <c r="E83" s="291"/>
      <c r="F83" s="292"/>
      <c r="G83" s="292"/>
      <c r="H83" s="292"/>
      <c r="I83" s="292"/>
      <c r="J83" s="292"/>
      <c r="K83" s="293"/>
      <c r="L83" s="280"/>
      <c r="M83" s="282"/>
      <c r="N83" s="3"/>
    </row>
    <row r="84" spans="1:14" ht="15" customHeight="1">
      <c r="A84" s="3">
        <v>10</v>
      </c>
      <c r="B84" s="302"/>
      <c r="C84" s="302"/>
      <c r="D84" s="302"/>
      <c r="E84" s="291"/>
      <c r="F84" s="292"/>
      <c r="G84" s="292"/>
      <c r="H84" s="292"/>
      <c r="I84" s="292"/>
      <c r="J84" s="292"/>
      <c r="K84" s="293"/>
      <c r="L84" s="280"/>
      <c r="M84" s="282"/>
      <c r="N84" s="3"/>
    </row>
    <row r="85" spans="1:14" ht="14.25" customHeight="1">
      <c r="A85" s="9"/>
      <c r="B85" s="147"/>
      <c r="C85" s="147"/>
      <c r="D85" s="147"/>
      <c r="E85" s="147"/>
      <c r="F85" s="147"/>
      <c r="G85" s="147"/>
      <c r="H85" s="147"/>
      <c r="I85" s="147"/>
      <c r="J85" s="147"/>
      <c r="K85" s="147"/>
      <c r="L85" s="147"/>
      <c r="M85" s="147"/>
      <c r="N85" s="9"/>
    </row>
    <row r="86" spans="1:14" ht="6" customHeight="1"/>
    <row r="87" spans="1:14" ht="6" customHeight="1"/>
    <row r="88" spans="1:14" ht="49.2" customHeight="1">
      <c r="A88" s="92"/>
    </row>
  </sheetData>
  <sheetProtection algorithmName="SHA-512" hashValue="fS8qHbzRLzir8wwRT7yCOqJzmzwvMoD1KA1UpQTTkIbWhOQ0LAyoJ/sStDsHq8siSJk4l+rLU6M7eRomlgR9ww==" saltValue="JKjvxxlJKeJwmf1Nhdr4mA==" spinCount="100000" sheet="1" objects="1" scenarios="1"/>
  <mergeCells count="44">
    <mergeCell ref="B83:D83"/>
    <mergeCell ref="L79:M79"/>
    <mergeCell ref="L80:M80"/>
    <mergeCell ref="L81:M81"/>
    <mergeCell ref="B84:D84"/>
    <mergeCell ref="E84:K84"/>
    <mergeCell ref="E79:K79"/>
    <mergeCell ref="E80:K80"/>
    <mergeCell ref="E81:K81"/>
    <mergeCell ref="E82:K82"/>
    <mergeCell ref="E83:K83"/>
    <mergeCell ref="B78:D78"/>
    <mergeCell ref="B79:D79"/>
    <mergeCell ref="B80:D80"/>
    <mergeCell ref="B81:D81"/>
    <mergeCell ref="B82:D82"/>
    <mergeCell ref="B75:D75"/>
    <mergeCell ref="B76:D76"/>
    <mergeCell ref="B77:D77"/>
    <mergeCell ref="E74:K74"/>
    <mergeCell ref="E75:K75"/>
    <mergeCell ref="E76:K76"/>
    <mergeCell ref="E77:K77"/>
    <mergeCell ref="C9:G9"/>
    <mergeCell ref="C5:G5"/>
    <mergeCell ref="C7:G7"/>
    <mergeCell ref="C64:G64"/>
    <mergeCell ref="B74:D74"/>
    <mergeCell ref="D50:F50"/>
    <mergeCell ref="G45:H45"/>
    <mergeCell ref="G52:H52"/>
    <mergeCell ref="C12:G12"/>
    <mergeCell ref="C20:G20"/>
    <mergeCell ref="C29:G29"/>
    <mergeCell ref="C32:G32"/>
    <mergeCell ref="E78:K78"/>
    <mergeCell ref="L82:M82"/>
    <mergeCell ref="L83:M83"/>
    <mergeCell ref="L84:M84"/>
    <mergeCell ref="L74:M74"/>
    <mergeCell ref="L75:M75"/>
    <mergeCell ref="L76:M76"/>
    <mergeCell ref="L77:M77"/>
    <mergeCell ref="L78:M78"/>
  </mergeCells>
  <phoneticPr fontId="1"/>
  <conditionalFormatting sqref="B75:B84 E75:E84 L75:L84 B85:M85">
    <cfRule type="expression" dxfId="212" priority="1">
      <formula>#REF!=特殊効果を利用しない</formula>
    </cfRule>
  </conditionalFormatting>
  <dataValidations count="7">
    <dataValidation type="list" allowBlank="1" showInputMessage="1" showErrorMessage="1" sqref="C5:G5" xr:uid="{00000000-0002-0000-0400-000003000000}">
      <formula1>"選択してください,プロップあり,プロップなし"</formula1>
    </dataValidation>
    <dataValidation type="list" allowBlank="1" showInputMessage="1" showErrorMessage="1" sqref="C9:G9 C7:G7" xr:uid="{00000000-0002-0000-0400-000004000000}">
      <formula1>"選択してください,使用する,使用しない"</formula1>
    </dataValidation>
    <dataValidation type="list" allowBlank="1" showInputMessage="1" showErrorMessage="1" sqref="C12:G12" xr:uid="{00000000-0002-0000-0400-000005000000}">
      <formula1>"選択してください,ピット楽器あり,ピット楽器なし"</formula1>
    </dataValidation>
    <dataValidation type="list" allowBlank="1" showInputMessage="1" showErrorMessage="1" sqref="C20:G20" xr:uid="{00000000-0002-0000-0400-000006000000}">
      <formula1>"選択してください,なし,1人,2人"</formula1>
    </dataValidation>
    <dataValidation type="list" allowBlank="1" showInputMessage="1" showErrorMessage="1" sqref="C29:G29 C32:G32" xr:uid="{00000000-0002-0000-0400-000007000000}">
      <formula1>"選択してください,承諾します,承諾しません"</formula1>
    </dataValidation>
    <dataValidation imeMode="halfAlpha" allowBlank="1" showInputMessage="1" showErrorMessage="1" sqref="G46:G50 G53:G55" xr:uid="{00000000-0002-0000-0400-000008000000}"/>
    <dataValidation type="list" allowBlank="1" showInputMessage="1" showErrorMessage="1" sqref="C64:G64" xr:uid="{00000000-0002-0000-0400-00000A000000}">
      <formula1>"選択してください,特殊効果を使用する,特殊効果を使用しない"</formula1>
    </dataValidation>
  </dataValidations>
  <pageMargins left="0.7" right="0.7" top="0.45" bottom="0.51"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O62"/>
  <sheetViews>
    <sheetView showGridLines="0" zoomScaleNormal="100" workbookViewId="0">
      <selection activeCell="R18" sqref="R18"/>
    </sheetView>
  </sheetViews>
  <sheetFormatPr defaultColWidth="5.44140625" defaultRowHeight="13.2"/>
  <cols>
    <col min="1" max="1" width="18.21875" customWidth="1"/>
    <col min="9" max="9" width="6.109375" customWidth="1"/>
    <col min="14" max="14" width="5" customWidth="1"/>
  </cols>
  <sheetData>
    <row r="1" spans="1:15" ht="19.5" customHeight="1">
      <c r="A1" s="8" t="s">
        <v>1</v>
      </c>
      <c r="B1" s="1"/>
      <c r="C1" s="1"/>
      <c r="D1" s="1"/>
      <c r="E1" s="1"/>
      <c r="F1" s="1"/>
      <c r="G1" s="1"/>
      <c r="H1" s="1"/>
      <c r="I1" s="20"/>
      <c r="J1" s="1"/>
      <c r="K1" s="1"/>
      <c r="L1" s="1"/>
      <c r="M1" s="1"/>
      <c r="N1" s="64" t="s">
        <v>648</v>
      </c>
    </row>
    <row r="2" spans="1:15" ht="7.5" customHeight="1"/>
    <row r="3" spans="1:15" ht="16.2">
      <c r="A3" s="7" t="s">
        <v>227</v>
      </c>
      <c r="B3" s="2"/>
      <c r="C3" s="2"/>
      <c r="D3" s="2"/>
      <c r="E3" s="2"/>
      <c r="F3" s="2"/>
      <c r="G3" s="2"/>
      <c r="H3" s="2"/>
      <c r="I3" s="2"/>
      <c r="J3" s="2"/>
      <c r="K3" s="2"/>
      <c r="L3" s="2"/>
      <c r="M3" s="2"/>
      <c r="N3" s="2"/>
    </row>
    <row r="4" spans="1:15" ht="6" customHeight="1">
      <c r="A4" s="12"/>
      <c r="B4" s="3"/>
      <c r="C4" s="3"/>
      <c r="D4" s="3"/>
      <c r="E4" s="3"/>
      <c r="F4" s="3"/>
      <c r="G4" s="3"/>
      <c r="H4" s="3"/>
      <c r="I4" s="3"/>
      <c r="J4" s="3"/>
      <c r="K4" s="3"/>
      <c r="L4" s="3"/>
      <c r="M4" s="3"/>
      <c r="N4" s="3"/>
    </row>
    <row r="5" spans="1:15" ht="15" customHeight="1">
      <c r="A5" s="40" t="s">
        <v>231</v>
      </c>
      <c r="B5" s="158" t="s">
        <v>232</v>
      </c>
      <c r="C5" s="3"/>
      <c r="D5" s="3"/>
      <c r="E5" s="3"/>
      <c r="F5" s="3"/>
      <c r="G5" s="3"/>
      <c r="H5" s="3"/>
      <c r="I5" s="3"/>
      <c r="J5" s="3"/>
      <c r="K5" s="3"/>
      <c r="L5" s="3"/>
      <c r="M5" s="3"/>
      <c r="N5" s="3"/>
    </row>
    <row r="6" spans="1:15" ht="15" customHeight="1">
      <c r="A6" s="12"/>
      <c r="B6" s="159" t="s">
        <v>233</v>
      </c>
      <c r="C6" s="3"/>
      <c r="D6" s="3"/>
      <c r="E6" s="3"/>
      <c r="F6" s="3"/>
      <c r="G6" s="3"/>
      <c r="H6" s="3"/>
      <c r="I6" s="3"/>
      <c r="J6" s="3"/>
      <c r="K6" s="3"/>
      <c r="L6" s="3"/>
      <c r="M6" s="3"/>
      <c r="N6" s="3"/>
    </row>
    <row r="7" spans="1:15" ht="15" customHeight="1">
      <c r="A7" s="12"/>
      <c r="B7" s="159" t="s">
        <v>234</v>
      </c>
      <c r="C7" s="3"/>
      <c r="D7" s="3"/>
      <c r="E7" s="3"/>
      <c r="F7" s="3"/>
      <c r="G7" s="3"/>
      <c r="H7" s="3"/>
      <c r="I7" s="3"/>
      <c r="J7" s="3"/>
      <c r="K7" s="3"/>
      <c r="L7" s="3"/>
      <c r="M7" s="3"/>
      <c r="N7" s="3"/>
      <c r="O7" s="151"/>
    </row>
    <row r="8" spans="1:15" ht="15" customHeight="1">
      <c r="A8" s="40"/>
      <c r="B8" s="159" t="s">
        <v>235</v>
      </c>
      <c r="C8" s="3"/>
      <c r="D8" s="3"/>
      <c r="E8" s="3"/>
      <c r="F8" s="3"/>
      <c r="G8" s="3"/>
      <c r="H8" s="3"/>
      <c r="I8" s="3"/>
      <c r="J8" s="3"/>
      <c r="K8" s="3"/>
      <c r="L8" s="3"/>
      <c r="M8" s="3"/>
      <c r="N8" s="3"/>
    </row>
    <row r="9" spans="1:15" ht="15" customHeight="1">
      <c r="A9" s="40"/>
      <c r="B9" s="159" t="s">
        <v>236</v>
      </c>
      <c r="C9" s="3"/>
      <c r="D9" s="3"/>
      <c r="E9" s="3"/>
      <c r="F9" s="3"/>
      <c r="G9" s="3"/>
      <c r="H9" s="3"/>
      <c r="I9" s="3"/>
      <c r="J9" s="3"/>
      <c r="K9" s="3"/>
      <c r="L9" s="3"/>
      <c r="M9" s="3"/>
      <c r="N9" s="3"/>
    </row>
    <row r="10" spans="1:15" ht="15" customHeight="1">
      <c r="A10" s="40"/>
      <c r="B10" s="159" t="s">
        <v>237</v>
      </c>
      <c r="C10" s="3"/>
      <c r="D10" s="3"/>
      <c r="E10" s="3"/>
      <c r="F10" s="3"/>
      <c r="G10" s="3"/>
      <c r="H10" s="3"/>
      <c r="I10" s="3"/>
      <c r="J10" s="3"/>
      <c r="K10" s="3"/>
      <c r="L10" s="3"/>
      <c r="M10" s="3"/>
      <c r="N10" s="3"/>
    </row>
    <row r="11" spans="1:15" ht="6.75" customHeight="1">
      <c r="A11" s="3"/>
      <c r="B11" s="3"/>
      <c r="C11" s="3"/>
      <c r="D11" s="3"/>
      <c r="E11" s="3"/>
      <c r="F11" s="3"/>
      <c r="G11" s="3"/>
      <c r="H11" s="3"/>
      <c r="I11" s="3"/>
      <c r="J11" s="3"/>
      <c r="K11" s="3"/>
      <c r="L11" s="3"/>
      <c r="M11" s="3"/>
      <c r="N11" s="3"/>
    </row>
    <row r="12" spans="1:15" ht="18.75" customHeight="1">
      <c r="A12" s="3"/>
      <c r="B12" s="72" t="s">
        <v>239</v>
      </c>
      <c r="C12" s="3"/>
      <c r="D12" s="3"/>
      <c r="E12" s="3"/>
      <c r="F12" s="3"/>
      <c r="G12" s="3"/>
      <c r="H12" s="3"/>
      <c r="I12" s="3"/>
      <c r="J12" s="3"/>
      <c r="K12" s="3"/>
      <c r="L12" s="3"/>
      <c r="M12" s="3"/>
      <c r="N12" s="3"/>
    </row>
    <row r="13" spans="1:15" ht="18" customHeight="1">
      <c r="A13" s="40" t="s">
        <v>228</v>
      </c>
      <c r="B13" s="31" t="s">
        <v>3</v>
      </c>
      <c r="C13" s="201" t="s">
        <v>144</v>
      </c>
      <c r="D13" s="202"/>
      <c r="E13" s="202"/>
      <c r="F13" s="202"/>
      <c r="G13" s="203"/>
      <c r="H13" s="3"/>
      <c r="I13" s="97" t="s">
        <v>248</v>
      </c>
      <c r="J13" s="3"/>
      <c r="K13" s="3"/>
      <c r="L13" s="3"/>
      <c r="M13" s="3"/>
      <c r="N13" s="3"/>
    </row>
    <row r="14" spans="1:15" ht="8.25" customHeight="1">
      <c r="A14" s="95"/>
      <c r="B14" s="3"/>
      <c r="C14" s="3"/>
      <c r="D14" s="3"/>
      <c r="E14" s="3"/>
      <c r="F14" s="3"/>
      <c r="G14" s="3"/>
      <c r="H14" s="3"/>
      <c r="I14" s="3"/>
      <c r="J14" s="3"/>
      <c r="K14" s="3"/>
      <c r="L14" s="3"/>
      <c r="M14" s="3"/>
      <c r="N14" s="3"/>
    </row>
    <row r="15" spans="1:15" ht="17.25" customHeight="1">
      <c r="A15" s="5" t="s">
        <v>11</v>
      </c>
      <c r="B15" s="33" t="s">
        <v>5</v>
      </c>
      <c r="C15" s="201"/>
      <c r="D15" s="202"/>
      <c r="E15" s="202"/>
      <c r="F15" s="202"/>
      <c r="G15" s="203"/>
      <c r="H15" s="3"/>
      <c r="I15" s="97"/>
      <c r="J15" s="3"/>
      <c r="K15" s="3"/>
      <c r="L15" s="3"/>
      <c r="M15" s="3"/>
      <c r="N15" s="3"/>
    </row>
    <row r="16" spans="1:15" ht="6.75" customHeight="1">
      <c r="A16" s="3"/>
      <c r="B16" s="32"/>
      <c r="C16" s="3"/>
      <c r="D16" s="3"/>
      <c r="E16" s="3"/>
      <c r="F16" s="3"/>
      <c r="G16" s="3"/>
      <c r="H16" s="3"/>
      <c r="I16" s="3"/>
      <c r="J16" s="3"/>
      <c r="K16" s="3"/>
      <c r="L16" s="3"/>
      <c r="M16" s="3"/>
      <c r="N16" s="3"/>
    </row>
    <row r="17" spans="1:14" ht="16.5" customHeight="1">
      <c r="A17" s="5" t="s">
        <v>557</v>
      </c>
      <c r="B17" s="33" t="s">
        <v>5</v>
      </c>
      <c r="C17" s="201"/>
      <c r="D17" s="202"/>
      <c r="E17" s="202"/>
      <c r="F17" s="202"/>
      <c r="G17" s="203"/>
      <c r="H17" s="3"/>
      <c r="I17" s="3"/>
      <c r="J17" s="3"/>
      <c r="K17" s="3"/>
      <c r="L17" s="3"/>
      <c r="M17" s="3"/>
      <c r="N17" s="3"/>
    </row>
    <row r="18" spans="1:14" ht="6.75" customHeight="1">
      <c r="A18" s="3"/>
      <c r="B18" s="32"/>
      <c r="C18" s="3"/>
      <c r="D18" s="3"/>
      <c r="E18" s="3"/>
      <c r="F18" s="3"/>
      <c r="G18" s="3"/>
      <c r="H18" s="3"/>
      <c r="I18" s="3"/>
      <c r="J18" s="3"/>
      <c r="K18" s="3"/>
      <c r="L18" s="3"/>
      <c r="M18" s="3"/>
      <c r="N18" s="3"/>
    </row>
    <row r="19" spans="1:14" ht="16.5" customHeight="1">
      <c r="A19" s="5" t="s">
        <v>12</v>
      </c>
      <c r="B19" s="33" t="s">
        <v>5</v>
      </c>
      <c r="C19" s="223"/>
      <c r="D19" s="224"/>
      <c r="E19" s="224"/>
      <c r="F19" s="224"/>
      <c r="G19" s="225"/>
      <c r="H19" s="3"/>
      <c r="I19" s="3"/>
      <c r="J19" s="3"/>
      <c r="K19" s="3"/>
      <c r="L19" s="3"/>
      <c r="M19" s="3"/>
      <c r="N19" s="3"/>
    </row>
    <row r="20" spans="1:14" ht="6.75" customHeight="1">
      <c r="A20" s="3"/>
      <c r="B20" s="32"/>
      <c r="C20" s="3"/>
      <c r="D20" s="3"/>
      <c r="E20" s="3"/>
      <c r="F20" s="3"/>
      <c r="G20" s="3"/>
      <c r="H20" s="3"/>
      <c r="I20" s="3"/>
      <c r="J20" s="3"/>
      <c r="K20" s="3"/>
      <c r="L20" s="3"/>
      <c r="M20" s="3"/>
      <c r="N20" s="3"/>
    </row>
    <row r="21" spans="1:14" ht="17.25" customHeight="1">
      <c r="A21" s="5" t="s">
        <v>13</v>
      </c>
      <c r="B21" s="33" t="s">
        <v>5</v>
      </c>
      <c r="C21" s="223"/>
      <c r="D21" s="224"/>
      <c r="E21" s="224"/>
      <c r="F21" s="224"/>
      <c r="G21" s="225"/>
      <c r="H21" s="3"/>
      <c r="I21" s="3"/>
      <c r="J21" s="3"/>
      <c r="K21" s="3"/>
      <c r="L21" s="3"/>
      <c r="M21" s="3"/>
      <c r="N21" s="3"/>
    </row>
    <row r="22" spans="1:14" ht="7.5" customHeight="1">
      <c r="A22" s="3"/>
      <c r="B22" s="32"/>
      <c r="C22" s="3"/>
      <c r="D22" s="3"/>
      <c r="E22" s="3"/>
      <c r="F22" s="3"/>
      <c r="G22" s="3"/>
      <c r="H22" s="3"/>
      <c r="I22" s="3"/>
      <c r="J22" s="3"/>
      <c r="K22" s="3"/>
      <c r="L22" s="3"/>
      <c r="M22" s="3"/>
      <c r="N22" s="3"/>
    </row>
    <row r="23" spans="1:14" ht="17.25" customHeight="1">
      <c r="A23" s="5" t="s">
        <v>18</v>
      </c>
      <c r="B23" s="33" t="s">
        <v>5</v>
      </c>
      <c r="C23" s="223"/>
      <c r="D23" s="224"/>
      <c r="E23" s="224"/>
      <c r="F23" s="224"/>
      <c r="G23" s="225"/>
      <c r="H23" s="3"/>
      <c r="I23" s="3"/>
      <c r="J23" s="3"/>
      <c r="K23" s="3"/>
      <c r="L23" s="3"/>
      <c r="M23" s="3"/>
      <c r="N23" s="3"/>
    </row>
    <row r="24" spans="1:14" ht="6.75" customHeight="1">
      <c r="A24" s="3"/>
      <c r="B24" s="32"/>
      <c r="C24" s="3"/>
      <c r="D24" s="3"/>
      <c r="E24" s="3"/>
      <c r="F24" s="3"/>
      <c r="G24" s="3"/>
      <c r="H24" s="3"/>
      <c r="I24" s="3"/>
      <c r="J24" s="3"/>
      <c r="K24" s="3"/>
      <c r="L24" s="3"/>
      <c r="M24" s="3"/>
      <c r="N24" s="3"/>
    </row>
    <row r="25" spans="1:14" ht="18" customHeight="1">
      <c r="A25" s="5" t="s">
        <v>238</v>
      </c>
      <c r="B25" s="33" t="s">
        <v>5</v>
      </c>
      <c r="C25" s="201"/>
      <c r="D25" s="202"/>
      <c r="E25" s="202"/>
      <c r="F25" s="202"/>
      <c r="G25" s="202"/>
      <c r="H25" s="202"/>
      <c r="I25" s="202"/>
      <c r="J25" s="202"/>
      <c r="K25" s="202"/>
      <c r="L25" s="202"/>
      <c r="M25" s="203"/>
      <c r="N25" s="3"/>
    </row>
    <row r="26" spans="1:14" ht="5.25" customHeight="1">
      <c r="A26" s="3"/>
      <c r="B26" s="3"/>
      <c r="C26" s="3"/>
      <c r="D26" s="3"/>
      <c r="E26" s="3"/>
      <c r="F26" s="3"/>
      <c r="G26" s="3"/>
      <c r="H26" s="3"/>
      <c r="I26" s="3"/>
      <c r="J26" s="3"/>
      <c r="K26" s="3"/>
      <c r="L26" s="3"/>
      <c r="M26" s="3"/>
      <c r="N26" s="3"/>
    </row>
    <row r="27" spans="1:14" ht="17.25" customHeight="1">
      <c r="A27" s="3" t="s">
        <v>240</v>
      </c>
      <c r="B27" s="3"/>
      <c r="C27" s="3"/>
      <c r="D27" s="3"/>
      <c r="E27" s="3"/>
      <c r="F27" s="3"/>
      <c r="G27" s="3"/>
      <c r="H27" s="3"/>
      <c r="I27" s="3"/>
      <c r="J27" s="3"/>
      <c r="K27" s="3"/>
      <c r="L27" s="3"/>
      <c r="M27" s="3"/>
      <c r="N27" s="3"/>
    </row>
    <row r="28" spans="1:14" ht="4.5" customHeight="1">
      <c r="A28" s="3"/>
      <c r="B28" s="3"/>
      <c r="C28" s="3"/>
      <c r="D28" s="3"/>
      <c r="E28" s="3"/>
      <c r="F28" s="3"/>
      <c r="G28" s="3"/>
      <c r="H28" s="3"/>
      <c r="I28" s="3"/>
      <c r="J28" s="3"/>
      <c r="K28" s="3"/>
      <c r="L28" s="3"/>
      <c r="M28" s="3"/>
      <c r="N28" s="3"/>
    </row>
    <row r="29" spans="1:14" ht="18.75" customHeight="1">
      <c r="A29" s="5" t="s">
        <v>241</v>
      </c>
      <c r="B29" s="35" t="s">
        <v>20</v>
      </c>
      <c r="C29" s="305" t="str">
        <f>基本入力!C5</f>
        <v>選択してください</v>
      </c>
      <c r="D29" s="306"/>
      <c r="E29" s="306"/>
      <c r="F29" s="306"/>
      <c r="G29" s="307"/>
      <c r="H29" s="3"/>
      <c r="I29" s="6" t="s">
        <v>242</v>
      </c>
      <c r="J29" s="3"/>
      <c r="K29" s="3"/>
      <c r="L29" s="3"/>
      <c r="M29" s="3"/>
      <c r="N29" s="3"/>
    </row>
    <row r="30" spans="1:14" ht="8.25" customHeight="1">
      <c r="A30" s="3"/>
      <c r="B30" s="3"/>
      <c r="C30" s="3"/>
      <c r="D30" s="3"/>
      <c r="E30" s="3"/>
      <c r="F30" s="3"/>
      <c r="G30" s="3"/>
      <c r="H30" s="3"/>
      <c r="I30" s="3"/>
      <c r="J30" s="3"/>
      <c r="K30" s="3"/>
      <c r="L30" s="3"/>
      <c r="M30" s="3"/>
      <c r="N30" s="3"/>
    </row>
    <row r="31" spans="1:14" ht="15.75" customHeight="1">
      <c r="A31" s="98" t="s">
        <v>245</v>
      </c>
      <c r="B31" s="33" t="s">
        <v>5</v>
      </c>
      <c r="C31" s="302"/>
      <c r="D31" s="302"/>
      <c r="E31" s="302"/>
      <c r="F31" s="302"/>
      <c r="G31" s="302"/>
      <c r="H31" s="302"/>
      <c r="I31" s="302"/>
      <c r="J31" s="302"/>
      <c r="K31" s="302"/>
      <c r="L31" s="302"/>
      <c r="M31" s="302"/>
      <c r="N31" s="3"/>
    </row>
    <row r="32" spans="1:14" ht="15.75" customHeight="1">
      <c r="A32" s="5" t="s">
        <v>4</v>
      </c>
      <c r="B32" s="35" t="s">
        <v>20</v>
      </c>
      <c r="C32" s="305">
        <f>基本入力!C7</f>
        <v>0</v>
      </c>
      <c r="D32" s="306"/>
      <c r="E32" s="306"/>
      <c r="F32" s="306"/>
      <c r="G32" s="306"/>
      <c r="H32" s="306"/>
      <c r="I32" s="306"/>
      <c r="J32" s="306"/>
      <c r="K32" s="306"/>
      <c r="L32" s="306"/>
      <c r="M32" s="307"/>
      <c r="N32" s="3"/>
    </row>
    <row r="33" spans="1:14" ht="9" customHeight="1">
      <c r="A33" s="3"/>
      <c r="B33" s="3"/>
      <c r="C33" s="3"/>
      <c r="D33" s="3"/>
      <c r="E33" s="3"/>
      <c r="F33" s="3"/>
      <c r="G33" s="3"/>
      <c r="H33" s="3"/>
      <c r="I33" s="3"/>
      <c r="J33" s="3"/>
      <c r="K33" s="3"/>
      <c r="L33" s="3"/>
      <c r="M33" s="3"/>
      <c r="N33" s="3"/>
    </row>
    <row r="34" spans="1:14" ht="15" customHeight="1">
      <c r="A34" s="98" t="s">
        <v>245</v>
      </c>
      <c r="B34" s="33" t="s">
        <v>5</v>
      </c>
      <c r="C34" s="302"/>
      <c r="D34" s="308"/>
      <c r="E34" s="308"/>
      <c r="F34" s="308"/>
      <c r="G34" s="308"/>
      <c r="H34" s="308"/>
      <c r="I34" s="308"/>
      <c r="J34" s="308"/>
      <c r="K34" s="308"/>
      <c r="L34" s="308"/>
      <c r="M34" s="308"/>
      <c r="N34" s="3"/>
    </row>
    <row r="35" spans="1:14" ht="15" customHeight="1">
      <c r="A35" s="5" t="s">
        <v>243</v>
      </c>
      <c r="B35" s="33" t="s">
        <v>5</v>
      </c>
      <c r="C35" s="201"/>
      <c r="D35" s="202"/>
      <c r="E35" s="202"/>
      <c r="F35" s="202"/>
      <c r="G35" s="202"/>
      <c r="H35" s="202"/>
      <c r="I35" s="202"/>
      <c r="J35" s="202"/>
      <c r="K35" s="202"/>
      <c r="L35" s="202"/>
      <c r="M35" s="203"/>
      <c r="N35" s="3"/>
    </row>
    <row r="36" spans="1:14" ht="13.5" customHeight="1">
      <c r="A36" s="95"/>
      <c r="B36" s="94"/>
      <c r="C36" s="94" t="s">
        <v>581</v>
      </c>
      <c r="D36" s="3"/>
      <c r="E36" s="3"/>
      <c r="F36" s="3"/>
      <c r="G36" s="3"/>
      <c r="H36" s="3"/>
      <c r="I36" s="3"/>
      <c r="J36" s="3"/>
      <c r="K36" s="3"/>
      <c r="L36" s="3"/>
      <c r="M36" s="3"/>
      <c r="N36" s="3"/>
    </row>
    <row r="37" spans="1:14" ht="13.5" customHeight="1">
      <c r="A37" s="95"/>
      <c r="B37" s="94"/>
      <c r="C37" s="94" t="s">
        <v>582</v>
      </c>
      <c r="D37" s="3"/>
      <c r="E37" s="3"/>
      <c r="F37" s="3"/>
      <c r="G37" s="3"/>
      <c r="H37" s="3"/>
      <c r="I37" s="3"/>
      <c r="J37" s="3"/>
      <c r="K37" s="3"/>
      <c r="L37" s="3"/>
      <c r="M37" s="3"/>
      <c r="N37" s="3"/>
    </row>
    <row r="38" spans="1:14" ht="13.5" customHeight="1">
      <c r="A38" s="95"/>
      <c r="B38" s="3"/>
      <c r="C38" s="94" t="s">
        <v>244</v>
      </c>
      <c r="D38" s="3"/>
      <c r="E38" s="3"/>
      <c r="F38" s="3"/>
      <c r="G38" s="3"/>
      <c r="H38" s="3"/>
      <c r="I38" s="3"/>
      <c r="J38" s="3"/>
      <c r="K38" s="3"/>
      <c r="L38" s="3"/>
      <c r="M38" s="3"/>
      <c r="N38" s="3"/>
    </row>
    <row r="39" spans="1:14" ht="6.75" customHeight="1">
      <c r="A39" s="95"/>
      <c r="B39" s="3"/>
      <c r="C39" s="94"/>
      <c r="D39" s="3"/>
      <c r="E39" s="3"/>
      <c r="F39" s="3"/>
      <c r="G39" s="3"/>
      <c r="H39" s="3"/>
      <c r="I39" s="3"/>
      <c r="J39" s="3"/>
      <c r="K39" s="3"/>
      <c r="L39" s="3"/>
      <c r="M39" s="3"/>
      <c r="N39" s="3"/>
    </row>
    <row r="40" spans="1:14" ht="21.75" customHeight="1">
      <c r="A40" s="5" t="s">
        <v>413</v>
      </c>
      <c r="B40" s="3" t="s">
        <v>578</v>
      </c>
      <c r="C40" s="3"/>
      <c r="D40" s="3"/>
      <c r="E40" s="3"/>
      <c r="F40" s="3"/>
      <c r="G40" s="3"/>
      <c r="H40" s="3"/>
      <c r="I40" s="3"/>
      <c r="J40" s="3"/>
      <c r="K40" s="3"/>
      <c r="L40" s="3"/>
      <c r="M40" s="3"/>
      <c r="N40" s="3"/>
    </row>
    <row r="41" spans="1:14" ht="14.25" customHeight="1">
      <c r="A41" s="5"/>
      <c r="B41" s="3" t="s">
        <v>246</v>
      </c>
      <c r="C41" s="3"/>
      <c r="D41" s="3"/>
      <c r="E41" s="3"/>
      <c r="F41" s="3"/>
      <c r="G41" s="3"/>
      <c r="H41" s="3"/>
      <c r="I41" s="3"/>
      <c r="J41" s="3"/>
      <c r="K41" s="3"/>
      <c r="L41" s="3"/>
      <c r="M41" s="3"/>
      <c r="N41" s="3"/>
    </row>
    <row r="42" spans="1:14" ht="14.25" customHeight="1">
      <c r="A42" s="5"/>
      <c r="B42" s="3" t="s">
        <v>247</v>
      </c>
      <c r="C42" s="3"/>
      <c r="D42" s="3"/>
      <c r="E42" s="3"/>
      <c r="F42" s="3"/>
      <c r="G42" s="3"/>
      <c r="H42" s="3"/>
      <c r="I42" s="3"/>
      <c r="J42" s="3"/>
      <c r="K42" s="3"/>
      <c r="L42" s="3"/>
      <c r="M42" s="3"/>
      <c r="N42" s="3"/>
    </row>
    <row r="43" spans="1:14" ht="8.25" customHeight="1">
      <c r="A43" s="95"/>
      <c r="B43" s="3"/>
      <c r="C43" s="3"/>
      <c r="D43" s="3"/>
      <c r="E43" s="3"/>
      <c r="F43" s="3"/>
      <c r="G43" s="3"/>
      <c r="H43" s="3"/>
      <c r="I43" s="3"/>
      <c r="J43" s="3"/>
      <c r="K43" s="3"/>
      <c r="L43" s="3"/>
      <c r="M43" s="3"/>
      <c r="N43" s="3"/>
    </row>
    <row r="44" spans="1:14" ht="16.95" customHeight="1">
      <c r="A44" s="4"/>
      <c r="B44" s="304" t="s">
        <v>230</v>
      </c>
      <c r="C44" s="304"/>
      <c r="D44" s="304"/>
      <c r="E44" s="304"/>
      <c r="F44" s="304"/>
      <c r="G44" s="304" t="s">
        <v>229</v>
      </c>
      <c r="H44" s="304"/>
      <c r="I44" s="304"/>
      <c r="J44" s="304"/>
      <c r="K44" s="304"/>
      <c r="L44" s="304"/>
      <c r="M44" s="304"/>
      <c r="N44" s="3"/>
    </row>
    <row r="45" spans="1:14" ht="15" customHeight="1">
      <c r="A45" s="3">
        <v>1</v>
      </c>
      <c r="B45" s="291"/>
      <c r="C45" s="292"/>
      <c r="D45" s="292"/>
      <c r="E45" s="292"/>
      <c r="F45" s="293"/>
      <c r="G45" s="291"/>
      <c r="H45" s="292"/>
      <c r="I45" s="292"/>
      <c r="J45" s="292"/>
      <c r="K45" s="292"/>
      <c r="L45" s="292"/>
      <c r="M45" s="293"/>
      <c r="N45" s="3"/>
    </row>
    <row r="46" spans="1:14" ht="15" customHeight="1">
      <c r="A46" s="3">
        <v>2</v>
      </c>
      <c r="B46" s="291"/>
      <c r="C46" s="292"/>
      <c r="D46" s="292"/>
      <c r="E46" s="292"/>
      <c r="F46" s="293"/>
      <c r="G46" s="291"/>
      <c r="H46" s="292"/>
      <c r="I46" s="292"/>
      <c r="J46" s="292"/>
      <c r="K46" s="292"/>
      <c r="L46" s="292"/>
      <c r="M46" s="293"/>
      <c r="N46" s="3"/>
    </row>
    <row r="47" spans="1:14" ht="15" customHeight="1">
      <c r="A47" s="3">
        <v>3</v>
      </c>
      <c r="B47" s="291"/>
      <c r="C47" s="292"/>
      <c r="D47" s="292"/>
      <c r="E47" s="292"/>
      <c r="F47" s="293"/>
      <c r="G47" s="291"/>
      <c r="H47" s="292"/>
      <c r="I47" s="292"/>
      <c r="J47" s="292"/>
      <c r="K47" s="292"/>
      <c r="L47" s="292"/>
      <c r="M47" s="293"/>
      <c r="N47" s="3"/>
    </row>
    <row r="48" spans="1:14" ht="15" customHeight="1">
      <c r="A48" s="3">
        <v>4</v>
      </c>
      <c r="B48" s="291"/>
      <c r="C48" s="292"/>
      <c r="D48" s="292"/>
      <c r="E48" s="292"/>
      <c r="F48" s="293"/>
      <c r="G48" s="291"/>
      <c r="H48" s="292"/>
      <c r="I48" s="292"/>
      <c r="J48" s="292"/>
      <c r="K48" s="292"/>
      <c r="L48" s="292"/>
      <c r="M48" s="293"/>
      <c r="N48" s="3"/>
    </row>
    <row r="49" spans="1:14" ht="15" customHeight="1">
      <c r="A49" s="3">
        <v>5</v>
      </c>
      <c r="B49" s="291"/>
      <c r="C49" s="292"/>
      <c r="D49" s="292"/>
      <c r="E49" s="292"/>
      <c r="F49" s="293"/>
      <c r="G49" s="291"/>
      <c r="H49" s="292"/>
      <c r="I49" s="292"/>
      <c r="J49" s="292"/>
      <c r="K49" s="292"/>
      <c r="L49" s="292"/>
      <c r="M49" s="293"/>
      <c r="N49" s="3"/>
    </row>
    <row r="50" spans="1:14" ht="15" customHeight="1">
      <c r="A50" s="3">
        <v>6</v>
      </c>
      <c r="B50" s="291"/>
      <c r="C50" s="292"/>
      <c r="D50" s="292"/>
      <c r="E50" s="292"/>
      <c r="F50" s="293"/>
      <c r="G50" s="291"/>
      <c r="H50" s="292"/>
      <c r="I50" s="292"/>
      <c r="J50" s="292"/>
      <c r="K50" s="292"/>
      <c r="L50" s="292"/>
      <c r="M50" s="293"/>
      <c r="N50" s="3"/>
    </row>
    <row r="51" spans="1:14" ht="15" customHeight="1">
      <c r="A51" s="3">
        <v>7</v>
      </c>
      <c r="B51" s="291"/>
      <c r="C51" s="292"/>
      <c r="D51" s="292"/>
      <c r="E51" s="292"/>
      <c r="F51" s="293"/>
      <c r="G51" s="291"/>
      <c r="H51" s="292"/>
      <c r="I51" s="292"/>
      <c r="J51" s="292"/>
      <c r="K51" s="292"/>
      <c r="L51" s="292"/>
      <c r="M51" s="293"/>
      <c r="N51" s="3"/>
    </row>
    <row r="52" spans="1:14" ht="15" customHeight="1">
      <c r="A52" s="3">
        <v>8</v>
      </c>
      <c r="B52" s="291"/>
      <c r="C52" s="292"/>
      <c r="D52" s="292"/>
      <c r="E52" s="292"/>
      <c r="F52" s="293"/>
      <c r="G52" s="291"/>
      <c r="H52" s="292"/>
      <c r="I52" s="292"/>
      <c r="J52" s="292"/>
      <c r="K52" s="292"/>
      <c r="L52" s="292"/>
      <c r="M52" s="293"/>
      <c r="N52" s="3"/>
    </row>
    <row r="53" spans="1:14" ht="15" customHeight="1">
      <c r="A53" s="3">
        <v>9</v>
      </c>
      <c r="B53" s="291"/>
      <c r="C53" s="292"/>
      <c r="D53" s="292"/>
      <c r="E53" s="292"/>
      <c r="F53" s="293"/>
      <c r="G53" s="291"/>
      <c r="H53" s="292"/>
      <c r="I53" s="292"/>
      <c r="J53" s="292"/>
      <c r="K53" s="292"/>
      <c r="L53" s="292"/>
      <c r="M53" s="293"/>
      <c r="N53" s="3"/>
    </row>
    <row r="54" spans="1:14" ht="15" customHeight="1">
      <c r="A54" s="3">
        <v>10</v>
      </c>
      <c r="B54" s="291"/>
      <c r="C54" s="292"/>
      <c r="D54" s="292"/>
      <c r="E54" s="292"/>
      <c r="F54" s="293"/>
      <c r="G54" s="291"/>
      <c r="H54" s="292"/>
      <c r="I54" s="292"/>
      <c r="J54" s="292"/>
      <c r="K54" s="292"/>
      <c r="L54" s="292"/>
      <c r="M54" s="293"/>
      <c r="N54" s="3"/>
    </row>
    <row r="55" spans="1:14" ht="15" customHeight="1">
      <c r="A55" s="3">
        <v>11</v>
      </c>
      <c r="B55" s="291"/>
      <c r="C55" s="292"/>
      <c r="D55" s="292"/>
      <c r="E55" s="292"/>
      <c r="F55" s="293"/>
      <c r="G55" s="291"/>
      <c r="H55" s="292"/>
      <c r="I55" s="292"/>
      <c r="J55" s="292"/>
      <c r="K55" s="292"/>
      <c r="L55" s="292"/>
      <c r="M55" s="293"/>
      <c r="N55" s="3"/>
    </row>
    <row r="56" spans="1:14" ht="15" customHeight="1">
      <c r="A56" s="3">
        <v>12</v>
      </c>
      <c r="B56" s="291"/>
      <c r="C56" s="292"/>
      <c r="D56" s="292"/>
      <c r="E56" s="292"/>
      <c r="F56" s="293"/>
      <c r="G56" s="291"/>
      <c r="H56" s="292"/>
      <c r="I56" s="292"/>
      <c r="J56" s="292"/>
      <c r="K56" s="292"/>
      <c r="L56" s="292"/>
      <c r="M56" s="293"/>
      <c r="N56" s="3"/>
    </row>
    <row r="57" spans="1:14" ht="6" customHeight="1">
      <c r="A57" s="3"/>
      <c r="B57" s="3"/>
      <c r="C57" s="3"/>
      <c r="D57" s="3"/>
      <c r="E57" s="3"/>
      <c r="F57" s="3"/>
      <c r="G57" s="3"/>
      <c r="H57" s="3"/>
      <c r="I57" s="3"/>
      <c r="J57" s="3"/>
      <c r="K57" s="3"/>
      <c r="L57" s="3"/>
      <c r="M57" s="3"/>
      <c r="N57" s="3"/>
    </row>
    <row r="58" spans="1:14" ht="15.75" customHeight="1">
      <c r="A58" s="3" t="s">
        <v>411</v>
      </c>
      <c r="B58" s="303" t="str">
        <f>IFERROR(VLOOKUP(基本入力!C5,選択肢!A35:C44,3,FALSE),"")</f>
        <v/>
      </c>
      <c r="C58" s="303"/>
      <c r="D58" s="303"/>
      <c r="E58" s="303"/>
      <c r="F58" s="303"/>
      <c r="G58" s="303"/>
      <c r="H58" s="303"/>
      <c r="I58" s="303"/>
      <c r="J58" s="303"/>
      <c r="K58" s="303"/>
      <c r="L58" s="303"/>
      <c r="M58" s="303"/>
      <c r="N58" s="3"/>
    </row>
    <row r="59" spans="1:14" ht="13.5" customHeight="1">
      <c r="A59" s="5"/>
      <c r="B59" s="149" t="s">
        <v>415</v>
      </c>
      <c r="C59" s="3"/>
      <c r="D59" s="3"/>
      <c r="E59" s="3"/>
      <c r="F59" s="3"/>
      <c r="G59" s="3"/>
      <c r="H59" s="3"/>
      <c r="I59" s="3"/>
      <c r="J59" s="3"/>
      <c r="K59" s="3"/>
      <c r="L59" s="3"/>
      <c r="M59" s="3"/>
      <c r="N59" s="3"/>
    </row>
    <row r="60" spans="1:14" ht="6" customHeight="1">
      <c r="A60" s="5"/>
      <c r="B60" s="5"/>
      <c r="C60" s="5"/>
      <c r="D60" s="5"/>
      <c r="E60" s="5"/>
      <c r="F60" s="5"/>
      <c r="G60" s="5"/>
      <c r="H60" s="3"/>
      <c r="I60" s="3"/>
      <c r="J60" s="3"/>
      <c r="K60" s="3"/>
      <c r="L60" s="3"/>
      <c r="M60" s="3"/>
      <c r="N60" s="3"/>
    </row>
    <row r="61" spans="1:14" ht="20.25" customHeight="1">
      <c r="A61" s="5" t="s">
        <v>645</v>
      </c>
      <c r="B61" s="31" t="s">
        <v>3</v>
      </c>
      <c r="C61" s="201" t="s">
        <v>644</v>
      </c>
      <c r="D61" s="202"/>
      <c r="E61" s="202"/>
      <c r="F61" s="202"/>
      <c r="G61" s="203"/>
      <c r="H61" s="5"/>
      <c r="I61" s="309" t="str">
        <f>VLOOKUP(C61,選択肢!A74:B77,2,FALSE)</f>
        <v>選択すると提出方法が表示されます</v>
      </c>
      <c r="J61" s="309"/>
      <c r="K61" s="309"/>
      <c r="L61" s="309"/>
      <c r="M61" s="309"/>
      <c r="N61" s="3"/>
    </row>
    <row r="62" spans="1:14" ht="34.5" customHeight="1">
      <c r="A62" s="9"/>
      <c r="B62" s="9"/>
      <c r="C62" s="9"/>
      <c r="D62" s="9"/>
      <c r="E62" s="9"/>
      <c r="F62" s="9"/>
      <c r="G62" s="9"/>
      <c r="H62" s="9"/>
      <c r="I62" s="310"/>
      <c r="J62" s="310"/>
      <c r="K62" s="310"/>
      <c r="L62" s="310"/>
      <c r="M62" s="310"/>
      <c r="N62" s="9"/>
    </row>
  </sheetData>
  <sheetProtection algorithmName="SHA-512" hashValue="qrgJQEGVffnIwa4p/+sVS5WhUqP5PN+gDiI+SLRHwKVsVIFy7hpmX3g8G+KbuU90y/qDhr5KslHPT/B7J5n9iQ==" saltValue="GvNzJnzmc9tylOvIrjRj1g==" spinCount="100000" sheet="1" objects="1" scenarios="1"/>
  <mergeCells count="41">
    <mergeCell ref="C61:G61"/>
    <mergeCell ref="B49:F49"/>
    <mergeCell ref="G49:M49"/>
    <mergeCell ref="B50:F50"/>
    <mergeCell ref="G50:M50"/>
    <mergeCell ref="B56:F56"/>
    <mergeCell ref="G56:M56"/>
    <mergeCell ref="B51:F51"/>
    <mergeCell ref="G51:M51"/>
    <mergeCell ref="B52:F52"/>
    <mergeCell ref="G52:M52"/>
    <mergeCell ref="B55:F55"/>
    <mergeCell ref="G55:M55"/>
    <mergeCell ref="B53:F53"/>
    <mergeCell ref="G53:M53"/>
    <mergeCell ref="I61:M62"/>
    <mergeCell ref="C34:M34"/>
    <mergeCell ref="B54:F54"/>
    <mergeCell ref="G54:M54"/>
    <mergeCell ref="B46:F46"/>
    <mergeCell ref="G46:M46"/>
    <mergeCell ref="B47:F47"/>
    <mergeCell ref="G47:M47"/>
    <mergeCell ref="B48:F48"/>
    <mergeCell ref="G48:M48"/>
    <mergeCell ref="B58:M58"/>
    <mergeCell ref="C13:G13"/>
    <mergeCell ref="B44:F44"/>
    <mergeCell ref="G44:M44"/>
    <mergeCell ref="B45:F45"/>
    <mergeCell ref="G45:M45"/>
    <mergeCell ref="C35:M35"/>
    <mergeCell ref="C29:G29"/>
    <mergeCell ref="C32:M32"/>
    <mergeCell ref="C15:G15"/>
    <mergeCell ref="C17:G17"/>
    <mergeCell ref="C19:G19"/>
    <mergeCell ref="C21:G21"/>
    <mergeCell ref="C23:G23"/>
    <mergeCell ref="C25:M25"/>
    <mergeCell ref="C31:M31"/>
  </mergeCells>
  <phoneticPr fontId="1"/>
  <conditionalFormatting sqref="B45:M56">
    <cfRule type="expression" dxfId="211" priority="1">
      <formula>$C$13=特殊効果を利用しない</formula>
    </cfRule>
  </conditionalFormatting>
  <dataValidations count="4">
    <dataValidation type="list" allowBlank="1" showInputMessage="1" showErrorMessage="1" sqref="C13:G13" xr:uid="{00000000-0002-0000-0500-000000000000}">
      <formula1>"選択してください,書類送付先と同じ,その他の連絡先"</formula1>
    </dataValidation>
    <dataValidation imeMode="halfAlpha" allowBlank="1" showInputMessage="1" showErrorMessage="1" sqref="C25:M25 C19:G19 C21:G21 C23:G23" xr:uid="{00000000-0002-0000-0500-000001000000}"/>
    <dataValidation imeMode="hiragana" allowBlank="1" showInputMessage="1" showErrorMessage="1" sqref="C17:G17 C34:M34 C31:M31" xr:uid="{00000000-0002-0000-0500-000002000000}"/>
    <dataValidation type="list" allowBlank="1" showInputMessage="1" showErrorMessage="1" sqref="C61:G61" xr:uid="{00000000-0002-0000-0500-000003000000}">
      <formula1>"-,JPEGデータ+プリントアウト,プリント写真のみ,業者から提出"</formula1>
    </dataValidation>
  </dataValidations>
  <pageMargins left="0.7" right="0.36" top="0.45" bottom="0.51" header="0.3" footer="0.3"/>
  <pageSetup paperSize="9"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77"/>
  <sheetViews>
    <sheetView showGridLines="0" zoomScaleNormal="100" workbookViewId="0">
      <selection activeCell="X13" sqref="X13"/>
    </sheetView>
  </sheetViews>
  <sheetFormatPr defaultColWidth="5.88671875" defaultRowHeight="13.2"/>
  <cols>
    <col min="1" max="12" width="5.77734375" style="105" customWidth="1"/>
    <col min="13" max="14" width="6.6640625" style="105" customWidth="1"/>
    <col min="15" max="15" width="7.44140625" style="105" customWidth="1"/>
    <col min="16" max="16" width="6.109375" style="105" customWidth="1"/>
    <col min="17" max="16384" width="5.88671875" style="105"/>
  </cols>
  <sheetData>
    <row r="1" spans="1:15" ht="24" customHeight="1">
      <c r="K1" s="311" t="s">
        <v>300</v>
      </c>
      <c r="L1" s="311"/>
      <c r="M1" s="106"/>
      <c r="N1" s="106"/>
      <c r="O1" s="106"/>
    </row>
    <row r="2" spans="1:15" ht="52.5" customHeight="1">
      <c r="A2" s="312" t="s">
        <v>559</v>
      </c>
      <c r="B2" s="312"/>
      <c r="C2" s="312"/>
      <c r="D2" s="312"/>
      <c r="E2" s="312"/>
      <c r="F2" s="312"/>
      <c r="G2" s="312"/>
      <c r="H2" s="312"/>
      <c r="I2" s="312"/>
      <c r="J2" s="312"/>
      <c r="K2" s="312"/>
      <c r="L2" s="312"/>
      <c r="M2" s="312"/>
      <c r="N2" s="312"/>
      <c r="O2" s="312"/>
    </row>
    <row r="3" spans="1:15" ht="21" customHeight="1">
      <c r="A3" s="117" t="s">
        <v>653</v>
      </c>
      <c r="B3" s="107"/>
      <c r="C3" s="107"/>
      <c r="D3" s="107"/>
      <c r="E3" s="107"/>
      <c r="F3" s="107"/>
      <c r="G3" s="107"/>
      <c r="H3" s="107"/>
      <c r="I3" s="107"/>
      <c r="J3" s="107"/>
      <c r="K3" s="107"/>
      <c r="L3" s="122" t="s">
        <v>373</v>
      </c>
      <c r="M3" s="313" t="str">
        <f>IF(基本入力!C2="","",基本入力!C2)</f>
        <v/>
      </c>
      <c r="N3" s="313"/>
      <c r="O3" s="313"/>
    </row>
    <row r="4" spans="1:15" ht="9" customHeight="1">
      <c r="A4" s="108"/>
      <c r="B4" s="107"/>
      <c r="C4" s="107"/>
      <c r="D4" s="107"/>
      <c r="E4" s="107"/>
      <c r="F4" s="107"/>
      <c r="G4" s="107"/>
      <c r="H4" s="107"/>
      <c r="I4" s="107"/>
      <c r="J4" s="107"/>
      <c r="K4" s="107"/>
      <c r="L4" s="107"/>
      <c r="M4" s="107"/>
      <c r="N4" s="107"/>
      <c r="O4" s="107"/>
    </row>
    <row r="5" spans="1:15" ht="21" customHeight="1">
      <c r="A5" s="108"/>
      <c r="B5" s="117" t="s">
        <v>301</v>
      </c>
      <c r="C5" s="108"/>
      <c r="D5" s="314" t="str">
        <f>IFERROR(VLOOKUP(基本入力!C5,選択肢!A35:B44,2,FALSE),"")</f>
        <v/>
      </c>
      <c r="E5" s="314"/>
      <c r="F5" s="314"/>
      <c r="G5" s="314"/>
      <c r="H5" s="314"/>
      <c r="I5" s="117" t="s">
        <v>341</v>
      </c>
      <c r="J5" s="108"/>
      <c r="K5" s="108"/>
      <c r="L5" s="108"/>
      <c r="M5" s="108"/>
      <c r="N5" s="108"/>
      <c r="O5" s="108"/>
    </row>
    <row r="6" spans="1:15" ht="21" customHeight="1">
      <c r="A6" s="108"/>
      <c r="B6" s="117" t="s">
        <v>654</v>
      </c>
      <c r="C6" s="108"/>
      <c r="D6" s="108"/>
      <c r="E6" s="108"/>
      <c r="F6" s="108"/>
      <c r="G6" s="108"/>
      <c r="H6" s="108"/>
      <c r="I6" s="108"/>
      <c r="J6" s="108"/>
      <c r="K6" s="108"/>
      <c r="L6" s="108"/>
      <c r="M6" s="108"/>
      <c r="N6" s="108"/>
      <c r="O6" s="108"/>
    </row>
    <row r="7" spans="1:15" ht="21" customHeight="1">
      <c r="A7" s="108"/>
      <c r="B7" s="117" t="s">
        <v>322</v>
      </c>
      <c r="C7" s="108"/>
      <c r="D7" s="108"/>
      <c r="E7" s="108"/>
      <c r="F7" s="108"/>
      <c r="G7" s="108"/>
      <c r="H7" s="108"/>
      <c r="I7" s="108"/>
      <c r="J7" s="108"/>
      <c r="K7" s="108"/>
      <c r="L7" s="108"/>
      <c r="M7" s="108"/>
      <c r="N7" s="108"/>
      <c r="O7" s="108"/>
    </row>
    <row r="8" spans="1:15" ht="9.75" customHeight="1"/>
    <row r="9" spans="1:15" ht="21" customHeight="1">
      <c r="B9" s="315" t="s">
        <v>4</v>
      </c>
      <c r="C9" s="315"/>
      <c r="D9" s="316">
        <f>基本入力!C7</f>
        <v>0</v>
      </c>
      <c r="E9" s="317"/>
      <c r="F9" s="317"/>
      <c r="G9" s="317"/>
      <c r="H9" s="317"/>
      <c r="I9" s="317"/>
      <c r="J9" s="317"/>
      <c r="K9" s="317"/>
      <c r="L9" s="318"/>
      <c r="M9" s="319" t="s">
        <v>323</v>
      </c>
      <c r="N9" s="319"/>
    </row>
    <row r="10" spans="1:15" ht="21" customHeight="1">
      <c r="B10" s="315" t="s">
        <v>419</v>
      </c>
      <c r="C10" s="315"/>
      <c r="D10" s="321">
        <f>基本入力!C11</f>
        <v>0</v>
      </c>
      <c r="E10" s="322"/>
      <c r="F10" s="322"/>
      <c r="G10" s="322"/>
      <c r="H10" s="322"/>
      <c r="I10" s="322"/>
      <c r="J10" s="322"/>
      <c r="K10" s="322"/>
      <c r="L10" s="323"/>
      <c r="M10" s="320"/>
      <c r="N10" s="319"/>
    </row>
    <row r="11" spans="1:15" ht="13.2" customHeight="1"/>
    <row r="12" spans="1:15" ht="21" customHeight="1">
      <c r="B12" s="115" t="s">
        <v>328</v>
      </c>
    </row>
    <row r="13" spans="1:15" ht="21" customHeight="1">
      <c r="B13" s="324" t="s">
        <v>10</v>
      </c>
      <c r="C13" s="325"/>
      <c r="D13" s="109" t="s">
        <v>9</v>
      </c>
      <c r="E13" s="333">
        <f>基本入力!C15</f>
        <v>0</v>
      </c>
      <c r="F13" s="333"/>
      <c r="G13" s="333"/>
      <c r="H13" s="333"/>
      <c r="I13" s="333"/>
      <c r="J13" s="333"/>
      <c r="K13" s="333"/>
      <c r="L13" s="333"/>
      <c r="M13" s="333"/>
      <c r="N13" s="334"/>
    </row>
    <row r="14" spans="1:15" ht="21" customHeight="1">
      <c r="B14" s="326"/>
      <c r="C14" s="327"/>
      <c r="D14" s="335">
        <f>基本入力!C17</f>
        <v>0</v>
      </c>
      <c r="E14" s="333"/>
      <c r="F14" s="333"/>
      <c r="G14" s="333"/>
      <c r="H14" s="333"/>
      <c r="I14" s="333"/>
      <c r="J14" s="333"/>
      <c r="K14" s="333"/>
      <c r="L14" s="333"/>
      <c r="M14" s="333"/>
      <c r="N14" s="334"/>
    </row>
    <row r="15" spans="1:15" ht="21" customHeight="1">
      <c r="B15" s="331" t="s">
        <v>558</v>
      </c>
      <c r="C15" s="332"/>
      <c r="D15" s="321">
        <f>基本入力!C21</f>
        <v>0</v>
      </c>
      <c r="E15" s="322"/>
      <c r="F15" s="322"/>
      <c r="G15" s="322"/>
      <c r="H15" s="323"/>
    </row>
    <row r="16" spans="1:15" ht="21" customHeight="1">
      <c r="B16" s="331" t="s">
        <v>11</v>
      </c>
      <c r="C16" s="332"/>
      <c r="D16" s="321">
        <f>基本入力!C19</f>
        <v>0</v>
      </c>
      <c r="E16" s="322"/>
      <c r="F16" s="322"/>
      <c r="G16" s="322"/>
      <c r="H16" s="323"/>
    </row>
    <row r="17" spans="2:14" ht="21" customHeight="1">
      <c r="B17" s="324" t="s">
        <v>324</v>
      </c>
      <c r="C17" s="325"/>
      <c r="D17" s="110" t="s">
        <v>325</v>
      </c>
      <c r="E17" s="321">
        <f>基本入力!C23</f>
        <v>0</v>
      </c>
      <c r="F17" s="322"/>
      <c r="G17" s="322"/>
      <c r="H17" s="323"/>
      <c r="I17" s="110" t="s">
        <v>326</v>
      </c>
      <c r="J17" s="321">
        <f>基本入力!C25</f>
        <v>0</v>
      </c>
      <c r="K17" s="322"/>
      <c r="L17" s="322"/>
      <c r="M17" s="322"/>
      <c r="N17" s="323"/>
    </row>
    <row r="18" spans="2:14" ht="21" customHeight="1">
      <c r="B18" s="326"/>
      <c r="C18" s="327"/>
      <c r="D18" s="110" t="s">
        <v>327</v>
      </c>
      <c r="E18" s="321">
        <f>基本入力!C27</f>
        <v>0</v>
      </c>
      <c r="F18" s="322"/>
      <c r="G18" s="322"/>
      <c r="H18" s="323"/>
      <c r="I18" s="111" t="s">
        <v>14</v>
      </c>
      <c r="J18" s="328">
        <f>基本入力!C29</f>
        <v>0</v>
      </c>
      <c r="K18" s="329"/>
      <c r="L18" s="329"/>
      <c r="M18" s="329"/>
      <c r="N18" s="330"/>
    </row>
    <row r="19" spans="2:14" ht="8.4" customHeight="1"/>
    <row r="20" spans="2:14" ht="21" customHeight="1">
      <c r="B20" s="115" t="s">
        <v>329</v>
      </c>
      <c r="H20" s="116" t="str">
        <f>基本入力!C33</f>
        <v>選択してください</v>
      </c>
    </row>
    <row r="21" spans="2:14" ht="21" customHeight="1">
      <c r="B21" s="331" t="s">
        <v>558</v>
      </c>
      <c r="C21" s="332"/>
      <c r="D21" s="321">
        <f>基本入力!C37</f>
        <v>0</v>
      </c>
      <c r="E21" s="322"/>
      <c r="F21" s="322"/>
      <c r="G21" s="322"/>
      <c r="H21" s="323"/>
    </row>
    <row r="22" spans="2:14" ht="21" customHeight="1">
      <c r="B22" s="331" t="s">
        <v>11</v>
      </c>
      <c r="C22" s="332"/>
      <c r="D22" s="321">
        <f>基本入力!C35</f>
        <v>0</v>
      </c>
      <c r="E22" s="322"/>
      <c r="F22" s="322"/>
      <c r="G22" s="322"/>
      <c r="H22" s="323"/>
      <c r="I22" s="110" t="s">
        <v>327</v>
      </c>
      <c r="J22" s="321">
        <f>基本入力!C39</f>
        <v>0</v>
      </c>
      <c r="K22" s="322"/>
      <c r="L22" s="322"/>
      <c r="M22" s="322"/>
      <c r="N22" s="323"/>
    </row>
    <row r="23" spans="2:14" ht="8.4" customHeight="1"/>
    <row r="24" spans="2:14" ht="21" customHeight="1">
      <c r="B24" s="115" t="s">
        <v>330</v>
      </c>
    </row>
    <row r="25" spans="2:14" ht="19.8" customHeight="1">
      <c r="B25" s="331" t="s">
        <v>40</v>
      </c>
      <c r="C25" s="332"/>
      <c r="D25" s="321" t="str">
        <f>基本入力!C52</f>
        <v>選択してください</v>
      </c>
      <c r="E25" s="322"/>
      <c r="F25" s="322"/>
      <c r="G25" s="322"/>
      <c r="H25" s="323"/>
      <c r="I25" s="114"/>
      <c r="J25" s="114"/>
      <c r="K25" s="114"/>
      <c r="L25" s="114"/>
      <c r="M25" s="114"/>
      <c r="N25" s="114"/>
    </row>
    <row r="26" spans="2:14" ht="19.8" customHeight="1">
      <c r="B26" s="331" t="s">
        <v>41</v>
      </c>
      <c r="C26" s="332"/>
      <c r="D26" s="321" t="str">
        <f>基本入力!C54</f>
        <v/>
      </c>
      <c r="E26" s="322"/>
      <c r="F26" s="322"/>
      <c r="G26" s="322"/>
      <c r="H26" s="323"/>
      <c r="I26" s="114"/>
      <c r="J26" s="114"/>
      <c r="K26" s="114"/>
      <c r="L26" s="114"/>
      <c r="M26" s="114"/>
      <c r="N26" s="114"/>
    </row>
    <row r="27" spans="2:14" ht="19.8" customHeight="1">
      <c r="B27" s="336" t="s">
        <v>45</v>
      </c>
      <c r="C27" s="337"/>
      <c r="D27" s="321" t="str">
        <f>基本入力!C56</f>
        <v>選択してください</v>
      </c>
      <c r="E27" s="322"/>
      <c r="F27" s="322"/>
      <c r="G27" s="322"/>
      <c r="H27" s="323"/>
      <c r="I27" s="114"/>
      <c r="J27" s="114"/>
      <c r="K27" s="114"/>
      <c r="L27" s="114"/>
      <c r="M27" s="114"/>
      <c r="N27" s="114"/>
    </row>
    <row r="28" spans="2:14" ht="19.8" customHeight="1">
      <c r="B28" s="331" t="s">
        <v>46</v>
      </c>
      <c r="C28" s="332"/>
      <c r="D28" s="321" t="str">
        <f>基本入力!C58</f>
        <v>選択してください</v>
      </c>
      <c r="E28" s="322"/>
      <c r="F28" s="322"/>
      <c r="G28" s="322"/>
      <c r="H28" s="323"/>
      <c r="I28" s="114"/>
      <c r="J28" s="114"/>
      <c r="K28" s="114"/>
      <c r="L28" s="114"/>
      <c r="M28" s="114"/>
      <c r="N28" s="114"/>
    </row>
    <row r="29" spans="2:14" ht="19.8" customHeight="1">
      <c r="B29" s="338" t="s">
        <v>331</v>
      </c>
      <c r="C29" s="339"/>
      <c r="D29" s="321">
        <f>基本入力!C44</f>
        <v>0</v>
      </c>
      <c r="E29" s="322"/>
      <c r="F29" s="322"/>
      <c r="G29" s="322"/>
      <c r="H29" s="323"/>
      <c r="I29" s="114"/>
      <c r="J29" s="114"/>
      <c r="K29" s="114"/>
      <c r="L29" s="114"/>
      <c r="M29" s="114"/>
      <c r="N29" s="114"/>
    </row>
    <row r="30" spans="2:14" ht="19.8" customHeight="1">
      <c r="B30" s="338" t="s">
        <v>332</v>
      </c>
      <c r="C30" s="339"/>
      <c r="D30" s="321">
        <f>基本入力!C73</f>
        <v>0</v>
      </c>
      <c r="E30" s="322"/>
      <c r="F30" s="322"/>
      <c r="G30" s="322"/>
      <c r="H30" s="323"/>
      <c r="I30" s="114"/>
      <c r="J30" s="114"/>
      <c r="K30" s="114"/>
      <c r="L30" s="114"/>
      <c r="M30" s="114"/>
      <c r="N30" s="114"/>
    </row>
    <row r="31" spans="2:14" ht="19.8" customHeight="1">
      <c r="B31" s="345" t="s">
        <v>333</v>
      </c>
      <c r="C31" s="346"/>
      <c r="D31" s="322">
        <f>基本入力!C63</f>
        <v>0</v>
      </c>
      <c r="E31" s="322"/>
      <c r="F31" s="322"/>
      <c r="G31" s="322"/>
      <c r="H31" s="323"/>
      <c r="I31" s="321">
        <f>基本入力!C65</f>
        <v>0</v>
      </c>
      <c r="J31" s="322"/>
      <c r="K31" s="322"/>
      <c r="L31" s="322"/>
      <c r="M31" s="322"/>
      <c r="N31" s="323"/>
    </row>
    <row r="32" spans="2:14" ht="19.8" customHeight="1">
      <c r="B32" s="347"/>
      <c r="C32" s="348"/>
      <c r="D32" s="322">
        <f>基本入力!C67</f>
        <v>0</v>
      </c>
      <c r="E32" s="322"/>
      <c r="F32" s="322"/>
      <c r="G32" s="322"/>
      <c r="H32" s="323"/>
      <c r="I32" s="321">
        <f>基本入力!C69</f>
        <v>0</v>
      </c>
      <c r="J32" s="322"/>
      <c r="K32" s="322"/>
      <c r="L32" s="322"/>
      <c r="M32" s="322"/>
      <c r="N32" s="323"/>
    </row>
    <row r="33" spans="1:15" ht="19.8" customHeight="1">
      <c r="B33" s="349"/>
      <c r="C33" s="350"/>
      <c r="D33" s="322">
        <f>基本入力!C71</f>
        <v>0</v>
      </c>
      <c r="E33" s="322"/>
      <c r="F33" s="322"/>
      <c r="G33" s="322"/>
      <c r="H33" s="323"/>
      <c r="I33" s="114"/>
      <c r="J33" s="114"/>
      <c r="K33" s="114"/>
      <c r="L33" s="114"/>
      <c r="M33" s="114"/>
      <c r="N33" s="114"/>
    </row>
    <row r="34" spans="1:15" ht="19.8" customHeight="1">
      <c r="B34" s="336" t="s">
        <v>624</v>
      </c>
      <c r="C34" s="337"/>
      <c r="D34" s="321">
        <f>基本入力!C98</f>
        <v>0</v>
      </c>
      <c r="E34" s="322"/>
      <c r="F34" s="322"/>
      <c r="G34" s="322"/>
      <c r="H34" s="323"/>
    </row>
    <row r="35" spans="1:15" ht="14.4" customHeight="1">
      <c r="B35" s="114"/>
      <c r="C35" s="114"/>
      <c r="D35" s="114"/>
      <c r="E35" s="114"/>
      <c r="F35" s="114"/>
      <c r="G35" s="114"/>
      <c r="H35" s="114"/>
    </row>
    <row r="36" spans="1:15" ht="21" customHeight="1">
      <c r="B36" s="115" t="s">
        <v>334</v>
      </c>
    </row>
    <row r="37" spans="1:15" ht="19.2" customHeight="1">
      <c r="B37" s="331" t="s">
        <v>335</v>
      </c>
      <c r="C37" s="332"/>
      <c r="D37" s="340" t="str">
        <f>IF(基本入力!C109="","",基本入力!C109)</f>
        <v/>
      </c>
      <c r="E37" s="341"/>
      <c r="F37" s="341"/>
      <c r="G37" s="341"/>
      <c r="H37" s="342"/>
    </row>
    <row r="38" spans="1:15" ht="19.2" customHeight="1">
      <c r="B38" s="331" t="s">
        <v>336</v>
      </c>
      <c r="C38" s="332"/>
      <c r="D38" s="343">
        <v>3000</v>
      </c>
      <c r="E38" s="344"/>
      <c r="F38" s="344"/>
      <c r="G38" s="344"/>
      <c r="H38" s="112" t="s">
        <v>56</v>
      </c>
    </row>
    <row r="39" spans="1:15" ht="19.2" customHeight="1">
      <c r="B39" s="331" t="s">
        <v>337</v>
      </c>
      <c r="C39" s="332"/>
      <c r="D39" s="343">
        <f>基本入力!D119</f>
        <v>0</v>
      </c>
      <c r="E39" s="344"/>
      <c r="F39" s="113" t="s">
        <v>21</v>
      </c>
      <c r="G39" s="113" t="s">
        <v>339</v>
      </c>
      <c r="H39" s="344" t="str">
        <f>基本入力!H119</f>
        <v/>
      </c>
      <c r="I39" s="344"/>
      <c r="J39" s="113" t="s">
        <v>56</v>
      </c>
      <c r="K39" s="113" t="s">
        <v>340</v>
      </c>
      <c r="L39" s="344" t="str">
        <f>基本入力!L119</f>
        <v/>
      </c>
      <c r="M39" s="344"/>
      <c r="N39" s="112" t="s">
        <v>56</v>
      </c>
    </row>
    <row r="40" spans="1:15" ht="19.2" customHeight="1">
      <c r="B40" s="336" t="s">
        <v>623</v>
      </c>
      <c r="C40" s="337"/>
      <c r="D40" s="343">
        <f>基本入力!D121</f>
        <v>0</v>
      </c>
      <c r="E40" s="344"/>
      <c r="F40" s="113" t="s">
        <v>21</v>
      </c>
      <c r="G40" s="113" t="s">
        <v>339</v>
      </c>
      <c r="H40" s="344">
        <v>1000</v>
      </c>
      <c r="I40" s="344"/>
      <c r="J40" s="113" t="s">
        <v>56</v>
      </c>
      <c r="K40" s="113" t="s">
        <v>340</v>
      </c>
      <c r="L40" s="344">
        <f>基本入力!L121</f>
        <v>0</v>
      </c>
      <c r="M40" s="344"/>
      <c r="N40" s="112" t="s">
        <v>56</v>
      </c>
    </row>
    <row r="41" spans="1:15" ht="19.2" customHeight="1">
      <c r="B41" s="331" t="s">
        <v>338</v>
      </c>
      <c r="C41" s="332"/>
      <c r="D41" s="343" t="str">
        <f>基本入力!C111</f>
        <v/>
      </c>
      <c r="E41" s="352"/>
      <c r="F41" s="352"/>
      <c r="G41" s="352"/>
      <c r="H41" s="112" t="s">
        <v>56</v>
      </c>
    </row>
    <row r="42" spans="1:15" ht="18" customHeight="1">
      <c r="G42" s="118" t="s">
        <v>648</v>
      </c>
      <c r="N42" s="353" t="s">
        <v>570</v>
      </c>
      <c r="O42" s="353"/>
    </row>
    <row r="43" spans="1:15" ht="19.95" customHeight="1">
      <c r="K43" s="311" t="s">
        <v>300</v>
      </c>
      <c r="L43" s="311"/>
      <c r="M43" s="106"/>
      <c r="N43" s="106"/>
      <c r="O43" s="106"/>
    </row>
    <row r="44" spans="1:15" ht="60" customHeight="1">
      <c r="A44" s="312" t="s">
        <v>560</v>
      </c>
      <c r="B44" s="312"/>
      <c r="C44" s="312"/>
      <c r="D44" s="312"/>
      <c r="E44" s="312"/>
      <c r="F44" s="312"/>
      <c r="G44" s="312"/>
      <c r="H44" s="312"/>
      <c r="I44" s="312"/>
      <c r="J44" s="312"/>
      <c r="K44" s="312"/>
      <c r="L44" s="312"/>
      <c r="M44" s="351" t="str">
        <f>アンケート・特殊効果入力!C64</f>
        <v>選択してください</v>
      </c>
      <c r="N44" s="351"/>
      <c r="O44" s="351"/>
    </row>
    <row r="45" spans="1:15" ht="26.4" customHeight="1">
      <c r="A45" s="117" t="s">
        <v>653</v>
      </c>
      <c r="B45" s="107"/>
      <c r="C45" s="107"/>
      <c r="D45" s="107"/>
      <c r="E45" s="107"/>
      <c r="F45" s="107"/>
      <c r="G45" s="107"/>
      <c r="H45" s="107"/>
      <c r="I45" s="107"/>
      <c r="J45" s="107"/>
      <c r="K45" s="107"/>
      <c r="L45" s="122" t="s">
        <v>373</v>
      </c>
      <c r="M45" s="313" t="str">
        <f>IF(基本入力!C2="","",基本入力!C2)</f>
        <v/>
      </c>
      <c r="N45" s="313"/>
      <c r="O45" s="313"/>
    </row>
    <row r="46" spans="1:15" ht="27.6" customHeight="1">
      <c r="A46" s="108"/>
      <c r="B46" s="107"/>
      <c r="C46" s="107"/>
      <c r="D46" s="107"/>
      <c r="E46" s="107"/>
      <c r="F46" s="107"/>
      <c r="G46" s="107"/>
      <c r="H46" s="107"/>
      <c r="I46" s="107"/>
      <c r="J46" s="107"/>
      <c r="K46" s="107"/>
      <c r="L46" s="107"/>
      <c r="M46" s="107"/>
      <c r="N46" s="107"/>
      <c r="O46" s="107"/>
    </row>
    <row r="47" spans="1:15" ht="18" customHeight="1">
      <c r="A47" s="108"/>
      <c r="B47" s="117" t="s">
        <v>659</v>
      </c>
      <c r="C47" s="108"/>
      <c r="D47" s="108"/>
      <c r="E47" s="108"/>
      <c r="F47" s="108"/>
      <c r="G47" s="108"/>
      <c r="H47" s="108"/>
      <c r="I47" s="108"/>
      <c r="J47" s="108"/>
      <c r="K47" s="108"/>
      <c r="L47" s="108"/>
      <c r="M47" s="108"/>
      <c r="N47" s="108"/>
      <c r="O47" s="108"/>
    </row>
    <row r="48" spans="1:15" ht="18" customHeight="1">
      <c r="A48" s="108"/>
      <c r="B48" s="117" t="s">
        <v>372</v>
      </c>
      <c r="C48" s="108"/>
      <c r="D48" s="108"/>
      <c r="E48" s="108"/>
      <c r="F48" s="108"/>
      <c r="G48" s="108"/>
      <c r="H48" s="108"/>
      <c r="I48" s="108"/>
      <c r="J48" s="108"/>
      <c r="K48" s="108"/>
      <c r="L48" s="108"/>
      <c r="M48" s="108"/>
      <c r="N48" s="108"/>
      <c r="O48" s="108"/>
    </row>
    <row r="50" spans="2:14" ht="18.600000000000001" customHeight="1">
      <c r="B50" s="315" t="s">
        <v>4</v>
      </c>
      <c r="C50" s="315"/>
      <c r="D50" s="321">
        <f>基本入力!C7</f>
        <v>0</v>
      </c>
      <c r="E50" s="322"/>
      <c r="F50" s="322"/>
      <c r="G50" s="322"/>
      <c r="H50" s="322"/>
      <c r="I50" s="322"/>
      <c r="J50" s="322"/>
      <c r="K50" s="322"/>
      <c r="L50" s="322"/>
      <c r="M50" s="322"/>
      <c r="N50" s="323"/>
    </row>
    <row r="51" spans="2:14" ht="28.95" customHeight="1" thickBot="1"/>
    <row r="52" spans="2:14" ht="18" customHeight="1">
      <c r="B52" s="360" t="s">
        <v>421</v>
      </c>
      <c r="C52" s="361"/>
      <c r="D52" s="362"/>
      <c r="E52" s="363" t="s">
        <v>420</v>
      </c>
      <c r="F52" s="361"/>
      <c r="G52" s="361"/>
      <c r="H52" s="361"/>
      <c r="I52" s="361"/>
      <c r="J52" s="362"/>
      <c r="K52" s="363" t="s">
        <v>422</v>
      </c>
      <c r="L52" s="364"/>
      <c r="M52" s="365" t="s">
        <v>423</v>
      </c>
      <c r="N52" s="339"/>
    </row>
    <row r="53" spans="2:14" ht="39" customHeight="1">
      <c r="B53" s="354">
        <f>アンケート・特殊効果入力!B75</f>
        <v>0</v>
      </c>
      <c r="C53" s="355"/>
      <c r="D53" s="356"/>
      <c r="E53" s="357">
        <f>アンケート・特殊効果入力!E75</f>
        <v>0</v>
      </c>
      <c r="F53" s="355"/>
      <c r="G53" s="355"/>
      <c r="H53" s="355"/>
      <c r="I53" s="355"/>
      <c r="J53" s="356"/>
      <c r="K53" s="358">
        <f>アンケート・特殊効果入力!L75</f>
        <v>0</v>
      </c>
      <c r="L53" s="359"/>
      <c r="M53" s="352" t="s">
        <v>424</v>
      </c>
      <c r="N53" s="320"/>
    </row>
    <row r="54" spans="2:14" ht="39" customHeight="1">
      <c r="B54" s="354">
        <f>アンケート・特殊効果入力!B76</f>
        <v>0</v>
      </c>
      <c r="C54" s="355"/>
      <c r="D54" s="356"/>
      <c r="E54" s="357">
        <f>アンケート・特殊効果入力!E76</f>
        <v>0</v>
      </c>
      <c r="F54" s="355"/>
      <c r="G54" s="355"/>
      <c r="H54" s="355"/>
      <c r="I54" s="355"/>
      <c r="J54" s="356"/>
      <c r="K54" s="358">
        <f>アンケート・特殊効果入力!L76</f>
        <v>0</v>
      </c>
      <c r="L54" s="359"/>
      <c r="M54" s="352" t="s">
        <v>424</v>
      </c>
      <c r="N54" s="320"/>
    </row>
    <row r="55" spans="2:14" ht="39" customHeight="1">
      <c r="B55" s="354">
        <f>アンケート・特殊効果入力!B77</f>
        <v>0</v>
      </c>
      <c r="C55" s="355"/>
      <c r="D55" s="356"/>
      <c r="E55" s="357">
        <f>アンケート・特殊効果入力!E77</f>
        <v>0</v>
      </c>
      <c r="F55" s="355"/>
      <c r="G55" s="355"/>
      <c r="H55" s="355"/>
      <c r="I55" s="355"/>
      <c r="J55" s="356"/>
      <c r="K55" s="358">
        <f>アンケート・特殊効果入力!L77</f>
        <v>0</v>
      </c>
      <c r="L55" s="359"/>
      <c r="M55" s="352" t="s">
        <v>424</v>
      </c>
      <c r="N55" s="320"/>
    </row>
    <row r="56" spans="2:14" ht="39" customHeight="1">
      <c r="B56" s="354">
        <f>アンケート・特殊効果入力!B78</f>
        <v>0</v>
      </c>
      <c r="C56" s="355"/>
      <c r="D56" s="356"/>
      <c r="E56" s="357">
        <f>アンケート・特殊効果入力!E78</f>
        <v>0</v>
      </c>
      <c r="F56" s="355"/>
      <c r="G56" s="355"/>
      <c r="H56" s="355"/>
      <c r="I56" s="355"/>
      <c r="J56" s="356"/>
      <c r="K56" s="358">
        <f>アンケート・特殊効果入力!L78</f>
        <v>0</v>
      </c>
      <c r="L56" s="359"/>
      <c r="M56" s="352" t="s">
        <v>424</v>
      </c>
      <c r="N56" s="320"/>
    </row>
    <row r="57" spans="2:14" ht="39" customHeight="1">
      <c r="B57" s="354">
        <f>アンケート・特殊効果入力!B79</f>
        <v>0</v>
      </c>
      <c r="C57" s="355"/>
      <c r="D57" s="356"/>
      <c r="E57" s="357">
        <f>アンケート・特殊効果入力!E79</f>
        <v>0</v>
      </c>
      <c r="F57" s="355"/>
      <c r="G57" s="355"/>
      <c r="H57" s="355"/>
      <c r="I57" s="355"/>
      <c r="J57" s="356"/>
      <c r="K57" s="358">
        <f>アンケート・特殊効果入力!L79</f>
        <v>0</v>
      </c>
      <c r="L57" s="359"/>
      <c r="M57" s="352" t="s">
        <v>424</v>
      </c>
      <c r="N57" s="320"/>
    </row>
    <row r="58" spans="2:14" ht="39" customHeight="1">
      <c r="B58" s="354">
        <f>アンケート・特殊効果入力!B80</f>
        <v>0</v>
      </c>
      <c r="C58" s="355"/>
      <c r="D58" s="356"/>
      <c r="E58" s="357">
        <f>アンケート・特殊効果入力!E80</f>
        <v>0</v>
      </c>
      <c r="F58" s="355"/>
      <c r="G58" s="355"/>
      <c r="H58" s="355"/>
      <c r="I58" s="355"/>
      <c r="J58" s="356"/>
      <c r="K58" s="358">
        <f>アンケート・特殊効果入力!L80</f>
        <v>0</v>
      </c>
      <c r="L58" s="359"/>
      <c r="M58" s="352" t="s">
        <v>424</v>
      </c>
      <c r="N58" s="320"/>
    </row>
    <row r="59" spans="2:14" ht="39" customHeight="1">
      <c r="B59" s="354">
        <f>アンケート・特殊効果入力!B81</f>
        <v>0</v>
      </c>
      <c r="C59" s="355"/>
      <c r="D59" s="356"/>
      <c r="E59" s="357">
        <f>アンケート・特殊効果入力!E81</f>
        <v>0</v>
      </c>
      <c r="F59" s="355"/>
      <c r="G59" s="355"/>
      <c r="H59" s="355"/>
      <c r="I59" s="355"/>
      <c r="J59" s="356"/>
      <c r="K59" s="358">
        <f>アンケート・特殊効果入力!L81</f>
        <v>0</v>
      </c>
      <c r="L59" s="359"/>
      <c r="M59" s="352" t="s">
        <v>424</v>
      </c>
      <c r="N59" s="320"/>
    </row>
    <row r="60" spans="2:14" ht="39" customHeight="1">
      <c r="B60" s="354">
        <f>アンケート・特殊効果入力!B82</f>
        <v>0</v>
      </c>
      <c r="C60" s="355"/>
      <c r="D60" s="356"/>
      <c r="E60" s="357">
        <f>アンケート・特殊効果入力!E82</f>
        <v>0</v>
      </c>
      <c r="F60" s="355"/>
      <c r="G60" s="355"/>
      <c r="H60" s="355"/>
      <c r="I60" s="355"/>
      <c r="J60" s="356"/>
      <c r="K60" s="358">
        <f>アンケート・特殊効果入力!L82</f>
        <v>0</v>
      </c>
      <c r="L60" s="359"/>
      <c r="M60" s="352" t="s">
        <v>424</v>
      </c>
      <c r="N60" s="320"/>
    </row>
    <row r="61" spans="2:14" ht="39" customHeight="1">
      <c r="B61" s="354">
        <f>アンケート・特殊効果入力!B83</f>
        <v>0</v>
      </c>
      <c r="C61" s="355"/>
      <c r="D61" s="356"/>
      <c r="E61" s="357">
        <f>アンケート・特殊効果入力!E83</f>
        <v>0</v>
      </c>
      <c r="F61" s="355"/>
      <c r="G61" s="355"/>
      <c r="H61" s="355"/>
      <c r="I61" s="355"/>
      <c r="J61" s="356"/>
      <c r="K61" s="358">
        <f>アンケート・特殊効果入力!L83</f>
        <v>0</v>
      </c>
      <c r="L61" s="359"/>
      <c r="M61" s="352" t="s">
        <v>424</v>
      </c>
      <c r="N61" s="320"/>
    </row>
    <row r="62" spans="2:14" ht="39" customHeight="1" thickBot="1">
      <c r="B62" s="366">
        <f>アンケート・特殊効果入力!B84</f>
        <v>0</v>
      </c>
      <c r="C62" s="367"/>
      <c r="D62" s="368"/>
      <c r="E62" s="369">
        <f>アンケート・特殊効果入力!E84</f>
        <v>0</v>
      </c>
      <c r="F62" s="367"/>
      <c r="G62" s="367"/>
      <c r="H62" s="367"/>
      <c r="I62" s="367"/>
      <c r="J62" s="368"/>
      <c r="K62" s="370">
        <f>アンケート・特殊効果入力!L84</f>
        <v>0</v>
      </c>
      <c r="L62" s="371"/>
      <c r="M62" s="352" t="s">
        <v>424</v>
      </c>
      <c r="N62" s="320"/>
    </row>
    <row r="63" spans="2:14" ht="13.5" customHeight="1"/>
    <row r="64" spans="2:14">
      <c r="B64" s="105" t="s">
        <v>592</v>
      </c>
    </row>
    <row r="65" spans="2:15">
      <c r="B65" s="105" t="s">
        <v>593</v>
      </c>
    </row>
    <row r="66" spans="2:15">
      <c r="B66" s="105" t="s">
        <v>595</v>
      </c>
    </row>
    <row r="67" spans="2:15">
      <c r="C67" s="105" t="s">
        <v>597</v>
      </c>
    </row>
    <row r="68" spans="2:15">
      <c r="C68" s="105" t="s">
        <v>594</v>
      </c>
    </row>
    <row r="69" spans="2:15" ht="19.5" customHeight="1" thickBot="1"/>
    <row r="70" spans="2:15">
      <c r="B70" s="123"/>
      <c r="C70" s="124"/>
      <c r="D70" s="124"/>
      <c r="E70" s="124"/>
      <c r="F70" s="124"/>
      <c r="G70" s="124"/>
      <c r="H70" s="124"/>
      <c r="I70" s="124"/>
      <c r="J70" s="124"/>
      <c r="K70" s="124"/>
      <c r="L70" s="124"/>
      <c r="M70" s="124"/>
      <c r="N70" s="125"/>
    </row>
    <row r="71" spans="2:15">
      <c r="B71" s="126"/>
      <c r="C71" s="105" t="s">
        <v>374</v>
      </c>
      <c r="N71" s="127"/>
    </row>
    <row r="72" spans="2:15">
      <c r="B72" s="126"/>
      <c r="N72" s="127"/>
    </row>
    <row r="73" spans="2:15">
      <c r="B73" s="126"/>
      <c r="N73" s="127"/>
    </row>
    <row r="74" spans="2:15">
      <c r="B74" s="126"/>
      <c r="F74" s="131" t="s">
        <v>655</v>
      </c>
      <c r="M74" s="119" t="s">
        <v>323</v>
      </c>
      <c r="N74" s="127"/>
    </row>
    <row r="75" spans="2:15" ht="13.8" thickBot="1">
      <c r="B75" s="128"/>
      <c r="C75" s="129"/>
      <c r="D75" s="129"/>
      <c r="E75" s="129"/>
      <c r="F75" s="129"/>
      <c r="G75" s="129"/>
      <c r="H75" s="129"/>
      <c r="I75" s="129"/>
      <c r="J75" s="129"/>
      <c r="K75" s="129"/>
      <c r="L75" s="129"/>
      <c r="M75" s="129"/>
      <c r="N75" s="130"/>
    </row>
    <row r="77" spans="2:15">
      <c r="G77" s="118" t="s">
        <v>648</v>
      </c>
      <c r="N77" s="353" t="s">
        <v>571</v>
      </c>
      <c r="O77" s="353"/>
    </row>
  </sheetData>
  <mergeCells count="112">
    <mergeCell ref="B62:D62"/>
    <mergeCell ref="E62:J62"/>
    <mergeCell ref="K62:L62"/>
    <mergeCell ref="M62:N62"/>
    <mergeCell ref="N77:O77"/>
    <mergeCell ref="B60:D60"/>
    <mergeCell ref="E60:J60"/>
    <mergeCell ref="K60:L60"/>
    <mergeCell ref="M60:N60"/>
    <mergeCell ref="B61:D61"/>
    <mergeCell ref="E61:J61"/>
    <mergeCell ref="K61:L61"/>
    <mergeCell ref="M61:N61"/>
    <mergeCell ref="B58:D58"/>
    <mergeCell ref="E58:J58"/>
    <mergeCell ref="K58:L58"/>
    <mergeCell ref="M58:N58"/>
    <mergeCell ref="B59:D59"/>
    <mergeCell ref="E59:J59"/>
    <mergeCell ref="K59:L59"/>
    <mergeCell ref="M59:N59"/>
    <mergeCell ref="B56:D56"/>
    <mergeCell ref="E56:J56"/>
    <mergeCell ref="K56:L56"/>
    <mergeCell ref="M56:N56"/>
    <mergeCell ref="B57:D57"/>
    <mergeCell ref="E57:J57"/>
    <mergeCell ref="K57:L57"/>
    <mergeCell ref="M57:N57"/>
    <mergeCell ref="B54:D54"/>
    <mergeCell ref="E54:J54"/>
    <mergeCell ref="K54:L54"/>
    <mergeCell ref="M54:N54"/>
    <mergeCell ref="B55:D55"/>
    <mergeCell ref="E55:J55"/>
    <mergeCell ref="K55:L55"/>
    <mergeCell ref="M55:N55"/>
    <mergeCell ref="B52:D52"/>
    <mergeCell ref="E52:J52"/>
    <mergeCell ref="K52:L52"/>
    <mergeCell ref="M52:N52"/>
    <mergeCell ref="B53:D53"/>
    <mergeCell ref="E53:J53"/>
    <mergeCell ref="K53:L53"/>
    <mergeCell ref="M53:N53"/>
    <mergeCell ref="K43:L43"/>
    <mergeCell ref="A44:L44"/>
    <mergeCell ref="M44:O44"/>
    <mergeCell ref="M45:O45"/>
    <mergeCell ref="B50:C50"/>
    <mergeCell ref="D50:N50"/>
    <mergeCell ref="L39:M39"/>
    <mergeCell ref="B41:C41"/>
    <mergeCell ref="D41:G41"/>
    <mergeCell ref="N42:O42"/>
    <mergeCell ref="D40:E40"/>
    <mergeCell ref="H40:I40"/>
    <mergeCell ref="L40:M40"/>
    <mergeCell ref="B40:C40"/>
    <mergeCell ref="B37:C37"/>
    <mergeCell ref="D37:H37"/>
    <mergeCell ref="B38:C38"/>
    <mergeCell ref="D38:G38"/>
    <mergeCell ref="B39:C39"/>
    <mergeCell ref="D39:E39"/>
    <mergeCell ref="H39:I39"/>
    <mergeCell ref="B30:C30"/>
    <mergeCell ref="D30:H30"/>
    <mergeCell ref="D31:H31"/>
    <mergeCell ref="I31:N31"/>
    <mergeCell ref="D32:H32"/>
    <mergeCell ref="I32:N32"/>
    <mergeCell ref="B31:C33"/>
    <mergeCell ref="D33:H33"/>
    <mergeCell ref="B34:C34"/>
    <mergeCell ref="D34:H34"/>
    <mergeCell ref="B27:C27"/>
    <mergeCell ref="D27:H27"/>
    <mergeCell ref="B28:C28"/>
    <mergeCell ref="D28:H28"/>
    <mergeCell ref="B29:C29"/>
    <mergeCell ref="D29:H29"/>
    <mergeCell ref="B22:C22"/>
    <mergeCell ref="D22:H22"/>
    <mergeCell ref="J22:N22"/>
    <mergeCell ref="B25:C25"/>
    <mergeCell ref="D25:H25"/>
    <mergeCell ref="B26:C26"/>
    <mergeCell ref="D26:H26"/>
    <mergeCell ref="B17:C18"/>
    <mergeCell ref="E17:H17"/>
    <mergeCell ref="J17:N17"/>
    <mergeCell ref="E18:H18"/>
    <mergeCell ref="J18:N18"/>
    <mergeCell ref="B21:C21"/>
    <mergeCell ref="D21:H21"/>
    <mergeCell ref="B13:C14"/>
    <mergeCell ref="E13:N13"/>
    <mergeCell ref="D14:N14"/>
    <mergeCell ref="B15:C15"/>
    <mergeCell ref="D15:H15"/>
    <mergeCell ref="B16:C16"/>
    <mergeCell ref="D16:H16"/>
    <mergeCell ref="K1:L1"/>
    <mergeCell ref="A2:O2"/>
    <mergeCell ref="M3:O3"/>
    <mergeCell ref="D5:H5"/>
    <mergeCell ref="B9:C9"/>
    <mergeCell ref="D9:L9"/>
    <mergeCell ref="M9:N10"/>
    <mergeCell ref="B10:C10"/>
    <mergeCell ref="D10:L10"/>
  </mergeCells>
  <phoneticPr fontId="1"/>
  <pageMargins left="0.62" right="0.46" top="0.35" bottom="0.39" header="0.3" footer="0.3"/>
  <pageSetup paperSize="9" orientation="portrait" r:id="rId1"/>
  <rowBreaks count="1" manualBreakCount="1">
    <brk id="42"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O137"/>
  <sheetViews>
    <sheetView showGridLines="0" zoomScaleNormal="100" workbookViewId="0">
      <selection activeCell="AB14" sqref="AB14"/>
    </sheetView>
  </sheetViews>
  <sheetFormatPr defaultColWidth="5.88671875" defaultRowHeight="13.2"/>
  <cols>
    <col min="1" max="15" width="5.77734375" customWidth="1"/>
  </cols>
  <sheetData>
    <row r="1" spans="1:15" ht="25.8">
      <c r="A1" s="408" t="s">
        <v>289</v>
      </c>
      <c r="B1" s="409"/>
      <c r="C1" s="409"/>
      <c r="D1" s="409"/>
      <c r="E1" s="409"/>
      <c r="F1" s="409"/>
      <c r="G1" s="409"/>
      <c r="H1" s="409"/>
      <c r="I1" s="409"/>
      <c r="J1" s="409"/>
      <c r="K1" s="409"/>
      <c r="L1" s="409"/>
      <c r="M1" s="409"/>
      <c r="N1" s="409"/>
      <c r="O1" s="409"/>
    </row>
    <row r="2" spans="1:15" ht="19.5" customHeight="1" thickBot="1">
      <c r="A2" s="410" t="s">
        <v>291</v>
      </c>
      <c r="B2" s="411"/>
      <c r="C2" s="411"/>
      <c r="D2" s="411"/>
      <c r="E2" s="411"/>
      <c r="F2" s="411"/>
      <c r="G2" s="411"/>
      <c r="H2" s="411"/>
      <c r="I2" s="411"/>
      <c r="J2" s="411"/>
      <c r="K2" s="411"/>
      <c r="L2" s="411"/>
      <c r="M2" s="411"/>
      <c r="N2" s="411"/>
      <c r="O2" s="411"/>
    </row>
    <row r="3" spans="1:15" ht="26.25" customHeight="1" thickBot="1">
      <c r="F3" s="412" t="str">
        <f>基本入力!C111</f>
        <v/>
      </c>
      <c r="G3" s="413"/>
      <c r="H3" s="413"/>
      <c r="I3" s="413"/>
      <c r="J3" s="414"/>
      <c r="K3" t="s">
        <v>290</v>
      </c>
    </row>
    <row r="4" spans="1:15">
      <c r="F4" t="s">
        <v>293</v>
      </c>
    </row>
    <row r="5" spans="1:15">
      <c r="H5" t="s">
        <v>294</v>
      </c>
    </row>
    <row r="7" spans="1:15" ht="36" customHeight="1">
      <c r="A7" s="408" t="s">
        <v>259</v>
      </c>
      <c r="B7" s="409"/>
      <c r="C7" s="409"/>
      <c r="D7" s="409"/>
      <c r="E7" s="409"/>
      <c r="F7" s="409"/>
      <c r="G7" s="409"/>
      <c r="H7" s="409"/>
      <c r="I7" s="409"/>
      <c r="J7" s="409"/>
      <c r="K7" s="409"/>
      <c r="L7" s="409"/>
      <c r="M7" s="409"/>
      <c r="N7" s="409"/>
      <c r="O7" s="409"/>
    </row>
    <row r="8" spans="1:15" ht="9" customHeight="1"/>
    <row r="9" spans="1:15" ht="18" customHeight="1" thickBot="1">
      <c r="A9" s="100" t="s">
        <v>258</v>
      </c>
    </row>
    <row r="10" spans="1:15" ht="18" customHeight="1">
      <c r="A10" s="374"/>
      <c r="B10" s="372"/>
      <c r="C10" s="372"/>
      <c r="D10" s="372"/>
      <c r="E10" s="372"/>
      <c r="F10" s="372"/>
      <c r="G10" s="372"/>
      <c r="H10" s="372"/>
      <c r="I10" s="372"/>
      <c r="J10" s="372"/>
      <c r="K10" s="101" t="s">
        <v>264</v>
      </c>
      <c r="L10" s="372" t="s">
        <v>269</v>
      </c>
      <c r="M10" s="372"/>
      <c r="N10" s="372"/>
      <c r="O10" s="373"/>
    </row>
    <row r="11" spans="1:15" ht="18" customHeight="1">
      <c r="A11" s="385">
        <v>1</v>
      </c>
      <c r="B11" s="415" t="s">
        <v>260</v>
      </c>
      <c r="C11" s="388"/>
      <c r="D11" s="388"/>
      <c r="E11" s="416"/>
      <c r="F11" s="415" t="s">
        <v>262</v>
      </c>
      <c r="G11" s="388"/>
      <c r="H11" s="388"/>
      <c r="I11" s="388"/>
      <c r="J11" s="388"/>
      <c r="K11" s="417" t="s">
        <v>271</v>
      </c>
      <c r="L11" s="419" t="s">
        <v>272</v>
      </c>
      <c r="M11" s="420"/>
      <c r="N11" s="420"/>
      <c r="O11" s="421"/>
    </row>
    <row r="12" spans="1:15" ht="18" customHeight="1">
      <c r="A12" s="387"/>
      <c r="B12" s="396" t="s">
        <v>261</v>
      </c>
      <c r="C12" s="397"/>
      <c r="D12" s="397"/>
      <c r="E12" s="425"/>
      <c r="F12" s="396" t="s">
        <v>263</v>
      </c>
      <c r="G12" s="397"/>
      <c r="H12" s="397"/>
      <c r="I12" s="397"/>
      <c r="J12" s="397"/>
      <c r="K12" s="418"/>
      <c r="L12" s="422"/>
      <c r="M12" s="423"/>
      <c r="N12" s="423"/>
      <c r="O12" s="424"/>
    </row>
    <row r="13" spans="1:15" ht="61.2" customHeight="1">
      <c r="A13" s="99">
        <v>2</v>
      </c>
      <c r="B13" s="220" t="s">
        <v>265</v>
      </c>
      <c r="C13" s="221"/>
      <c r="D13" s="221"/>
      <c r="E13" s="222"/>
      <c r="F13" s="220" t="str">
        <f>プログラム掲載入力!C61</f>
        <v>-</v>
      </c>
      <c r="G13" s="221"/>
      <c r="H13" s="221"/>
      <c r="I13" s="221"/>
      <c r="J13" s="221"/>
      <c r="K13" s="148" t="str">
        <f>IFERROR(VLOOKUP(基本入力!C5,選択肢!A35:D44,4,FALSE),"")</f>
        <v/>
      </c>
      <c r="L13" s="398" t="s">
        <v>629</v>
      </c>
      <c r="M13" s="399"/>
      <c r="N13" s="399"/>
      <c r="O13" s="400"/>
    </row>
    <row r="14" spans="1:15" ht="31.5" customHeight="1">
      <c r="A14" s="99">
        <v>3</v>
      </c>
      <c r="B14" s="220" t="s">
        <v>267</v>
      </c>
      <c r="C14" s="221"/>
      <c r="D14" s="221"/>
      <c r="E14" s="222"/>
      <c r="F14" s="401" t="s">
        <v>268</v>
      </c>
      <c r="G14" s="402"/>
      <c r="H14" s="402"/>
      <c r="I14" s="402"/>
      <c r="J14" s="402"/>
      <c r="K14" s="104">
        <f>VLOOKUP(アンケート・特殊効果入力!C64,選択肢!A31:B33,2,FALSE)</f>
        <v>0</v>
      </c>
      <c r="L14" s="403"/>
      <c r="M14" s="403"/>
      <c r="N14" s="403"/>
      <c r="O14" s="404"/>
    </row>
    <row r="15" spans="1:15" ht="31.5" customHeight="1" thickBot="1">
      <c r="A15" s="99">
        <v>4</v>
      </c>
      <c r="B15" s="220" t="s">
        <v>270</v>
      </c>
      <c r="C15" s="221"/>
      <c r="D15" s="221"/>
      <c r="E15" s="222"/>
      <c r="F15" s="220"/>
      <c r="G15" s="221"/>
      <c r="H15" s="221"/>
      <c r="I15" s="221"/>
      <c r="J15" s="221"/>
      <c r="K15" s="102" t="s">
        <v>266</v>
      </c>
      <c r="L15" s="383" t="s">
        <v>272</v>
      </c>
      <c r="M15" s="383"/>
      <c r="N15" s="383"/>
      <c r="O15" s="384"/>
    </row>
    <row r="16" spans="1:15" ht="34.5" customHeight="1" thickBot="1">
      <c r="A16" s="385">
        <v>5</v>
      </c>
      <c r="B16" s="388" t="s">
        <v>273</v>
      </c>
      <c r="C16" s="388"/>
      <c r="D16" s="388"/>
      <c r="E16" s="388"/>
      <c r="F16" s="388"/>
      <c r="G16" s="388"/>
      <c r="H16" s="388"/>
      <c r="I16" s="388"/>
      <c r="J16" s="388"/>
      <c r="K16" s="389"/>
      <c r="L16" s="388"/>
      <c r="M16" s="388"/>
      <c r="N16" s="388"/>
      <c r="O16" s="388"/>
    </row>
    <row r="17" spans="1:15" ht="18" customHeight="1" thickBot="1">
      <c r="A17" s="386"/>
      <c r="B17" s="372"/>
      <c r="C17" s="372"/>
      <c r="D17" s="405" t="s">
        <v>292</v>
      </c>
      <c r="E17" s="406"/>
      <c r="F17" s="406"/>
      <c r="G17" s="406"/>
      <c r="H17" s="406"/>
      <c r="I17" s="407"/>
      <c r="J17" s="372" t="s">
        <v>269</v>
      </c>
      <c r="K17" s="372"/>
      <c r="L17" s="372"/>
      <c r="M17" s="372"/>
      <c r="N17" s="372"/>
      <c r="O17" s="373"/>
    </row>
    <row r="18" spans="1:15" ht="78" customHeight="1">
      <c r="A18" s="386"/>
      <c r="B18" s="372"/>
      <c r="C18" s="372"/>
      <c r="D18" s="390" t="s">
        <v>348</v>
      </c>
      <c r="E18" s="391"/>
      <c r="F18" s="394" t="s">
        <v>349</v>
      </c>
      <c r="G18" s="391"/>
      <c r="H18" s="394" t="s">
        <v>350</v>
      </c>
      <c r="I18" s="395"/>
      <c r="J18" s="372"/>
      <c r="K18" s="372"/>
      <c r="L18" s="372"/>
      <c r="M18" s="372"/>
      <c r="N18" s="372"/>
      <c r="O18" s="373"/>
    </row>
    <row r="19" spans="1:15" ht="26.4" customHeight="1">
      <c r="A19" s="386"/>
      <c r="B19" s="373" t="s">
        <v>274</v>
      </c>
      <c r="C19" s="374"/>
      <c r="D19" s="375" t="str">
        <f>VLOOKUP(音楽著作関係入力!C46,選択肢!A25:B29,2,FALSE)</f>
        <v>━</v>
      </c>
      <c r="E19" s="376"/>
      <c r="F19" s="377" t="str">
        <f>VLOOKUP(音楽著作関係入力!C49,選択肢!A10:C13,3,FALSE)</f>
        <v>━</v>
      </c>
      <c r="G19" s="376"/>
      <c r="H19" s="392" t="str">
        <f>VLOOKUP(音楽著作関係入力!E51,選択肢!A46:B48,2,FALSE)</f>
        <v>━</v>
      </c>
      <c r="I19" s="393"/>
      <c r="J19" s="372"/>
      <c r="K19" s="372"/>
      <c r="L19" s="372"/>
      <c r="M19" s="372"/>
      <c r="N19" s="372"/>
      <c r="O19" s="373"/>
    </row>
    <row r="20" spans="1:15" ht="26.4" customHeight="1">
      <c r="A20" s="386"/>
      <c r="B20" s="373" t="s">
        <v>275</v>
      </c>
      <c r="C20" s="374"/>
      <c r="D20" s="375" t="str">
        <f>VLOOKUP(音楽著作関係入力!C70,選択肢!A25:B29,2,FALSE)</f>
        <v>━</v>
      </c>
      <c r="E20" s="376"/>
      <c r="F20" s="377" t="str">
        <f>VLOOKUP(音楽著作関係入力!C73,選択肢!A10:C13,3,FALSE)</f>
        <v>━</v>
      </c>
      <c r="G20" s="376"/>
      <c r="H20" s="377" t="str">
        <f>VLOOKUP(音楽著作関係入力!E75,選択肢!A46:B48,2,FALSE)</f>
        <v>━</v>
      </c>
      <c r="I20" s="378"/>
      <c r="J20" s="372"/>
      <c r="K20" s="372"/>
      <c r="L20" s="372"/>
      <c r="M20" s="372"/>
      <c r="N20" s="372"/>
      <c r="O20" s="373"/>
    </row>
    <row r="21" spans="1:15" ht="26.4" customHeight="1">
      <c r="A21" s="386"/>
      <c r="B21" s="373" t="s">
        <v>276</v>
      </c>
      <c r="C21" s="374"/>
      <c r="D21" s="375" t="str">
        <f>VLOOKUP(音楽著作関係入力!C94,選択肢!A25:B29,2,FALSE)</f>
        <v>━</v>
      </c>
      <c r="E21" s="376"/>
      <c r="F21" s="377" t="str">
        <f>VLOOKUP(音楽著作関係入力!C97,選択肢!A10:C13,3,FALSE)</f>
        <v>━</v>
      </c>
      <c r="G21" s="376"/>
      <c r="H21" s="377" t="str">
        <f>VLOOKUP(音楽著作関係入力!E99,選択肢!A46:B48,2,FALSE)</f>
        <v>━</v>
      </c>
      <c r="I21" s="378"/>
      <c r="J21" s="372"/>
      <c r="K21" s="372"/>
      <c r="L21" s="372"/>
      <c r="M21" s="372"/>
      <c r="N21" s="372"/>
      <c r="O21" s="373"/>
    </row>
    <row r="22" spans="1:15" ht="26.4" customHeight="1">
      <c r="A22" s="386"/>
      <c r="B22" s="373" t="s">
        <v>277</v>
      </c>
      <c r="C22" s="374"/>
      <c r="D22" s="375" t="str">
        <f>VLOOKUP(音楽著作関係入力!C118,選択肢!A25:B29,2,FALSE)</f>
        <v>━</v>
      </c>
      <c r="E22" s="376"/>
      <c r="F22" s="377" t="str">
        <f>VLOOKUP(音楽著作関係入力!C121,選択肢!A10:C13,3,FALSE)</f>
        <v>━</v>
      </c>
      <c r="G22" s="376"/>
      <c r="H22" s="377" t="str">
        <f>VLOOKUP(音楽著作関係入力!E123,選択肢!A46:B48,2,FALSE)</f>
        <v>━</v>
      </c>
      <c r="I22" s="378"/>
      <c r="J22" s="372"/>
      <c r="K22" s="372"/>
      <c r="L22" s="372"/>
      <c r="M22" s="372"/>
      <c r="N22" s="372"/>
      <c r="O22" s="373"/>
    </row>
    <row r="23" spans="1:15" ht="26.4" customHeight="1">
      <c r="A23" s="386"/>
      <c r="B23" s="373" t="s">
        <v>278</v>
      </c>
      <c r="C23" s="374"/>
      <c r="D23" s="375" t="str">
        <f>VLOOKUP(音楽著作関係入力!C142,選択肢!A25:B29,2,FALSE)</f>
        <v>━</v>
      </c>
      <c r="E23" s="376"/>
      <c r="F23" s="377" t="str">
        <f>VLOOKUP(音楽著作関係入力!C145,選択肢!A10:C13,3,FALSE)</f>
        <v>━</v>
      </c>
      <c r="G23" s="376"/>
      <c r="H23" s="377" t="str">
        <f>VLOOKUP(音楽著作関係入力!E147,選択肢!A46:B48,2,FALSE)</f>
        <v>━</v>
      </c>
      <c r="I23" s="378"/>
      <c r="J23" s="372"/>
      <c r="K23" s="372"/>
      <c r="L23" s="372"/>
      <c r="M23" s="372"/>
      <c r="N23" s="372"/>
      <c r="O23" s="373"/>
    </row>
    <row r="24" spans="1:15" ht="26.4" customHeight="1">
      <c r="A24" s="386"/>
      <c r="B24" s="373" t="s">
        <v>279</v>
      </c>
      <c r="C24" s="374"/>
      <c r="D24" s="375" t="str">
        <f>VLOOKUP(音楽著作関係入力!C166,選択肢!A25:B29,2,FALSE)</f>
        <v>━</v>
      </c>
      <c r="E24" s="376"/>
      <c r="F24" s="377" t="str">
        <f>VLOOKUP(音楽著作関係入力!C169,選択肢!A10:C13,3,FALSE)</f>
        <v>━</v>
      </c>
      <c r="G24" s="376"/>
      <c r="H24" s="377" t="str">
        <f>VLOOKUP(音楽著作関係入力!E171,選択肢!A46:B48,2,FALSE)</f>
        <v>━</v>
      </c>
      <c r="I24" s="378"/>
      <c r="J24" s="372"/>
      <c r="K24" s="372"/>
      <c r="L24" s="372"/>
      <c r="M24" s="372"/>
      <c r="N24" s="372"/>
      <c r="O24" s="373"/>
    </row>
    <row r="25" spans="1:15" ht="26.4" customHeight="1">
      <c r="A25" s="386"/>
      <c r="B25" s="373" t="s">
        <v>280</v>
      </c>
      <c r="C25" s="374"/>
      <c r="D25" s="375" t="str">
        <f>VLOOKUP(音楽著作関係入力!C190,選択肢!A25:B29,2,FALSE)</f>
        <v>━</v>
      </c>
      <c r="E25" s="376"/>
      <c r="F25" s="377" t="str">
        <f>VLOOKUP(音楽著作関係入力!C193,選択肢!A10:C13,3,FALSE)</f>
        <v>━</v>
      </c>
      <c r="G25" s="376"/>
      <c r="H25" s="377" t="str">
        <f>VLOOKUP(音楽著作関係入力!E195,選択肢!A46:B48,2,FALSE)</f>
        <v>━</v>
      </c>
      <c r="I25" s="378"/>
      <c r="J25" s="372"/>
      <c r="K25" s="372"/>
      <c r="L25" s="372"/>
      <c r="M25" s="372"/>
      <c r="N25" s="372"/>
      <c r="O25" s="373"/>
    </row>
    <row r="26" spans="1:15" ht="26.4" customHeight="1">
      <c r="A26" s="386"/>
      <c r="B26" s="373" t="s">
        <v>281</v>
      </c>
      <c r="C26" s="374"/>
      <c r="D26" s="375" t="str">
        <f>VLOOKUP(音楽著作関係入力!C214,選択肢!A25:B29,2,FALSE)</f>
        <v>━</v>
      </c>
      <c r="E26" s="376"/>
      <c r="F26" s="377" t="str">
        <f>VLOOKUP(音楽著作関係入力!C217,選択肢!A10:C13,3,FALSE)</f>
        <v>━</v>
      </c>
      <c r="G26" s="376"/>
      <c r="H26" s="377" t="str">
        <f>VLOOKUP(音楽著作関係入力!E219,選択肢!A46:B48,2,FALSE)</f>
        <v>━</v>
      </c>
      <c r="I26" s="378"/>
      <c r="J26" s="372"/>
      <c r="K26" s="372"/>
      <c r="L26" s="372"/>
      <c r="M26" s="372"/>
      <c r="N26" s="372"/>
      <c r="O26" s="373"/>
    </row>
    <row r="27" spans="1:15" ht="26.4" customHeight="1">
      <c r="A27" s="386"/>
      <c r="B27" s="373" t="s">
        <v>282</v>
      </c>
      <c r="C27" s="374"/>
      <c r="D27" s="375" t="str">
        <f>VLOOKUP(音楽著作関係入力!C238,選択肢!A25:B29,2,FALSE)</f>
        <v>━</v>
      </c>
      <c r="E27" s="376"/>
      <c r="F27" s="377" t="str">
        <f>VLOOKUP(音楽著作関係入力!C241,選択肢!A10:C13,3,FALSE)</f>
        <v>━</v>
      </c>
      <c r="G27" s="376"/>
      <c r="H27" s="377" t="str">
        <f>VLOOKUP(音楽著作関係入力!E243,選択肢!A46:B48,2,FALSE)</f>
        <v>━</v>
      </c>
      <c r="I27" s="378"/>
      <c r="J27" s="372"/>
      <c r="K27" s="372"/>
      <c r="L27" s="372"/>
      <c r="M27" s="372"/>
      <c r="N27" s="372"/>
      <c r="O27" s="373"/>
    </row>
    <row r="28" spans="1:15" ht="26.4" customHeight="1" thickBot="1">
      <c r="A28" s="387"/>
      <c r="B28" s="373" t="s">
        <v>283</v>
      </c>
      <c r="C28" s="374"/>
      <c r="D28" s="379" t="str">
        <f>VLOOKUP(音楽著作関係入力!C262,選択肢!A25:B29,2,FALSE)</f>
        <v>━</v>
      </c>
      <c r="E28" s="380"/>
      <c r="F28" s="381" t="str">
        <f>VLOOKUP(音楽著作関係入力!C265,選択肢!A10:C13,3,FALSE)</f>
        <v>━</v>
      </c>
      <c r="G28" s="380"/>
      <c r="H28" s="381" t="str">
        <f>VLOOKUP(音楽著作関係入力!E267,選択肢!A46:B48,2,FALSE)</f>
        <v>━</v>
      </c>
      <c r="I28" s="382"/>
      <c r="J28" s="372"/>
      <c r="K28" s="372"/>
      <c r="L28" s="372"/>
      <c r="M28" s="372"/>
      <c r="N28" s="372"/>
      <c r="O28" s="373"/>
    </row>
    <row r="29" spans="1:15" ht="18" customHeight="1">
      <c r="O29" s="187" t="s">
        <v>583</v>
      </c>
    </row>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sheetData>
  <sheetProtection algorithmName="SHA-512" hashValue="1SlrFGE+g04gf8qBM7nyNvanXKDM2L6vD2gCgeufnIL77q/5hjaaDGhHXyYip8LoDbECnYa03mFvD8Zpmclakg==" saltValue="cf04tTEcDyClqhQ9mWwDHw==" spinCount="100000" sheet="1" objects="1" scenarios="1"/>
  <mergeCells count="82">
    <mergeCell ref="J20:O20"/>
    <mergeCell ref="J21:O21"/>
    <mergeCell ref="J22:O22"/>
    <mergeCell ref="J23:O23"/>
    <mergeCell ref="J24:O24"/>
    <mergeCell ref="D17:I17"/>
    <mergeCell ref="J17:O17"/>
    <mergeCell ref="J18:O18"/>
    <mergeCell ref="J19:O19"/>
    <mergeCell ref="A1:O1"/>
    <mergeCell ref="A2:O2"/>
    <mergeCell ref="F3:J3"/>
    <mergeCell ref="A7:O7"/>
    <mergeCell ref="A10:J10"/>
    <mergeCell ref="L10:O10"/>
    <mergeCell ref="A11:A12"/>
    <mergeCell ref="B11:E11"/>
    <mergeCell ref="F11:J11"/>
    <mergeCell ref="K11:K12"/>
    <mergeCell ref="L11:O12"/>
    <mergeCell ref="B12:E12"/>
    <mergeCell ref="F12:J12"/>
    <mergeCell ref="B13:E13"/>
    <mergeCell ref="F13:J13"/>
    <mergeCell ref="L13:O13"/>
    <mergeCell ref="B14:E14"/>
    <mergeCell ref="F14:J14"/>
    <mergeCell ref="L14:O14"/>
    <mergeCell ref="B15:E15"/>
    <mergeCell ref="F15:J15"/>
    <mergeCell ref="L15:O15"/>
    <mergeCell ref="A16:A28"/>
    <mergeCell ref="B16:O16"/>
    <mergeCell ref="B17:C17"/>
    <mergeCell ref="B18:C18"/>
    <mergeCell ref="D18:E18"/>
    <mergeCell ref="B19:C19"/>
    <mergeCell ref="D19:E19"/>
    <mergeCell ref="F19:G19"/>
    <mergeCell ref="H19:I19"/>
    <mergeCell ref="F18:G18"/>
    <mergeCell ref="H18:I18"/>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J25:O25"/>
    <mergeCell ref="J26:O26"/>
    <mergeCell ref="J27:O27"/>
    <mergeCell ref="J28:O28"/>
    <mergeCell ref="B27:C27"/>
    <mergeCell ref="D27:E27"/>
    <mergeCell ref="F27:G27"/>
    <mergeCell ref="H27:I27"/>
    <mergeCell ref="B28:C28"/>
    <mergeCell ref="D28:E28"/>
    <mergeCell ref="F28:G28"/>
    <mergeCell ref="H28:I28"/>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3"/>
  <sheetViews>
    <sheetView topLeftCell="A58" workbookViewId="0">
      <selection activeCell="C81" sqref="C81"/>
    </sheetView>
  </sheetViews>
  <sheetFormatPr defaultRowHeight="13.2"/>
  <cols>
    <col min="1" max="1" width="26" customWidth="1"/>
    <col min="2" max="2" width="26.6640625" customWidth="1"/>
    <col min="3" max="3" width="57.44140625" customWidth="1"/>
  </cols>
  <sheetData>
    <row r="1" spans="1:3">
      <c r="A1" t="s">
        <v>3</v>
      </c>
    </row>
    <row r="2" spans="1:3">
      <c r="A2" t="s">
        <v>127</v>
      </c>
      <c r="B2" t="s">
        <v>299</v>
      </c>
    </row>
    <row r="3" spans="1:3">
      <c r="A3" t="s">
        <v>102</v>
      </c>
      <c r="B3" t="s">
        <v>520</v>
      </c>
    </row>
    <row r="4" spans="1:3">
      <c r="A4" t="s">
        <v>103</v>
      </c>
      <c r="B4" t="s">
        <v>132</v>
      </c>
    </row>
    <row r="6" spans="1:3">
      <c r="A6" t="s">
        <v>127</v>
      </c>
      <c r="B6" t="s">
        <v>129</v>
      </c>
    </row>
    <row r="7" spans="1:3">
      <c r="A7" t="s">
        <v>102</v>
      </c>
      <c r="B7" t="s">
        <v>130</v>
      </c>
    </row>
    <row r="8" spans="1:3">
      <c r="A8" t="s">
        <v>103</v>
      </c>
      <c r="B8" t="s">
        <v>128</v>
      </c>
    </row>
    <row r="10" spans="1:3">
      <c r="A10" t="s">
        <v>127</v>
      </c>
      <c r="B10" t="s">
        <v>131</v>
      </c>
      <c r="C10" t="s">
        <v>288</v>
      </c>
    </row>
    <row r="11" spans="1:3">
      <c r="A11" t="s">
        <v>104</v>
      </c>
      <c r="B11" t="s">
        <v>366</v>
      </c>
      <c r="C11" s="100" t="s">
        <v>266</v>
      </c>
    </row>
    <row r="12" spans="1:3">
      <c r="A12" t="s">
        <v>105</v>
      </c>
      <c r="B12" t="s">
        <v>107</v>
      </c>
      <c r="C12" t="s">
        <v>288</v>
      </c>
    </row>
    <row r="13" spans="1:3">
      <c r="A13" t="s">
        <v>106</v>
      </c>
      <c r="B13" t="s">
        <v>108</v>
      </c>
      <c r="C13" t="s">
        <v>288</v>
      </c>
    </row>
    <row r="15" spans="1:3">
      <c r="A15" t="s">
        <v>157</v>
      </c>
      <c r="B15" t="s">
        <v>254</v>
      </c>
    </row>
    <row r="16" spans="1:3">
      <c r="A16" t="s">
        <v>134</v>
      </c>
      <c r="B16" t="s">
        <v>253</v>
      </c>
    </row>
    <row r="17" spans="1:3">
      <c r="A17" t="s">
        <v>135</v>
      </c>
      <c r="B17" t="s">
        <v>255</v>
      </c>
    </row>
    <row r="18" spans="1:3">
      <c r="A18" t="s">
        <v>136</v>
      </c>
      <c r="B18" t="s">
        <v>255</v>
      </c>
    </row>
    <row r="20" spans="1:3">
      <c r="A20" t="s">
        <v>157</v>
      </c>
      <c r="B20" t="s">
        <v>249</v>
      </c>
      <c r="C20">
        <v>4</v>
      </c>
    </row>
    <row r="21" spans="1:3">
      <c r="A21" t="s">
        <v>27</v>
      </c>
      <c r="B21" t="s">
        <v>250</v>
      </c>
      <c r="C21">
        <v>2</v>
      </c>
    </row>
    <row r="22" spans="1:3">
      <c r="A22" t="s">
        <v>28</v>
      </c>
      <c r="B22" t="s">
        <v>251</v>
      </c>
      <c r="C22">
        <v>3</v>
      </c>
    </row>
    <row r="23" spans="1:3">
      <c r="A23" t="s">
        <v>29</v>
      </c>
      <c r="B23" t="s">
        <v>252</v>
      </c>
      <c r="C23">
        <v>4</v>
      </c>
    </row>
    <row r="25" spans="1:3">
      <c r="A25" t="s">
        <v>284</v>
      </c>
      <c r="B25" s="100" t="s">
        <v>266</v>
      </c>
    </row>
    <row r="26" spans="1:3">
      <c r="A26" t="s">
        <v>285</v>
      </c>
      <c r="B26" t="s">
        <v>288</v>
      </c>
    </row>
    <row r="27" spans="1:3">
      <c r="A27" t="s">
        <v>286</v>
      </c>
      <c r="B27" t="s">
        <v>288</v>
      </c>
    </row>
    <row r="28" spans="1:3">
      <c r="A28" t="s">
        <v>287</v>
      </c>
      <c r="B28" t="s">
        <v>288</v>
      </c>
    </row>
    <row r="29" spans="1:3">
      <c r="A29" t="s">
        <v>295</v>
      </c>
      <c r="B29" t="s">
        <v>288</v>
      </c>
    </row>
    <row r="31" spans="1:3">
      <c r="A31" t="s">
        <v>295</v>
      </c>
    </row>
    <row r="32" spans="1:3">
      <c r="A32" t="s">
        <v>430</v>
      </c>
      <c r="B32" s="100" t="s">
        <v>266</v>
      </c>
    </row>
    <row r="33" spans="1:4">
      <c r="A33" t="s">
        <v>431</v>
      </c>
      <c r="B33" t="s">
        <v>288</v>
      </c>
    </row>
    <row r="35" spans="1:4">
      <c r="A35" t="s">
        <v>302</v>
      </c>
      <c r="B35" t="s">
        <v>312</v>
      </c>
      <c r="C35" t="s">
        <v>628</v>
      </c>
      <c r="D35" s="100" t="s">
        <v>266</v>
      </c>
    </row>
    <row r="36" spans="1:4">
      <c r="A36" t="s">
        <v>303</v>
      </c>
      <c r="B36" t="s">
        <v>313</v>
      </c>
      <c r="C36" t="s">
        <v>628</v>
      </c>
      <c r="D36" s="100" t="s">
        <v>266</v>
      </c>
    </row>
    <row r="37" spans="1:4">
      <c r="A37" t="s">
        <v>304</v>
      </c>
      <c r="B37" t="s">
        <v>314</v>
      </c>
      <c r="C37" t="s">
        <v>628</v>
      </c>
      <c r="D37" s="100" t="s">
        <v>266</v>
      </c>
    </row>
    <row r="38" spans="1:4">
      <c r="A38" t="s">
        <v>305</v>
      </c>
      <c r="B38" t="s">
        <v>315</v>
      </c>
      <c r="C38" t="s">
        <v>628</v>
      </c>
      <c r="D38" s="100" t="s">
        <v>266</v>
      </c>
    </row>
    <row r="39" spans="1:4">
      <c r="A39" t="s">
        <v>306</v>
      </c>
      <c r="B39" t="s">
        <v>316</v>
      </c>
      <c r="C39" t="s">
        <v>628</v>
      </c>
      <c r="D39" s="100" t="s">
        <v>266</v>
      </c>
    </row>
    <row r="40" spans="1:4">
      <c r="A40" t="s">
        <v>307</v>
      </c>
      <c r="B40" t="s">
        <v>317</v>
      </c>
      <c r="C40" t="s">
        <v>628</v>
      </c>
      <c r="D40" s="100" t="s">
        <v>266</v>
      </c>
    </row>
    <row r="41" spans="1:4">
      <c r="A41" t="s">
        <v>308</v>
      </c>
      <c r="B41" t="s">
        <v>321</v>
      </c>
      <c r="C41" t="s">
        <v>628</v>
      </c>
      <c r="D41" s="100" t="s">
        <v>266</v>
      </c>
    </row>
    <row r="42" spans="1:4">
      <c r="A42" t="s">
        <v>309</v>
      </c>
      <c r="B42" t="s">
        <v>318</v>
      </c>
      <c r="C42" t="s">
        <v>628</v>
      </c>
      <c r="D42" s="100" t="s">
        <v>266</v>
      </c>
    </row>
    <row r="43" spans="1:4">
      <c r="A43" t="s">
        <v>310</v>
      </c>
      <c r="B43" t="s">
        <v>319</v>
      </c>
      <c r="C43" t="s">
        <v>628</v>
      </c>
      <c r="D43" s="100" t="s">
        <v>266</v>
      </c>
    </row>
    <row r="44" spans="1:4">
      <c r="A44" t="s">
        <v>311</v>
      </c>
      <c r="B44" t="s">
        <v>320</v>
      </c>
      <c r="C44" t="s">
        <v>412</v>
      </c>
      <c r="D44" s="100" t="s">
        <v>266</v>
      </c>
    </row>
    <row r="46" spans="1:4">
      <c r="A46" t="s">
        <v>355</v>
      </c>
      <c r="B46" t="s">
        <v>288</v>
      </c>
    </row>
    <row r="47" spans="1:4">
      <c r="A47" t="s">
        <v>356</v>
      </c>
      <c r="B47" t="s">
        <v>288</v>
      </c>
    </row>
    <row r="48" spans="1:4">
      <c r="A48" t="s">
        <v>357</v>
      </c>
      <c r="B48" s="100" t="s">
        <v>266</v>
      </c>
    </row>
    <row r="50" spans="1:3">
      <c r="A50" t="s">
        <v>378</v>
      </c>
      <c r="B50" t="s">
        <v>379</v>
      </c>
      <c r="C50" t="s">
        <v>375</v>
      </c>
    </row>
    <row r="51" spans="1:3">
      <c r="A51" t="s">
        <v>376</v>
      </c>
      <c r="B51">
        <f>基本入力!C19</f>
        <v>0</v>
      </c>
    </row>
    <row r="52" spans="1:3">
      <c r="A52" t="s">
        <v>377</v>
      </c>
      <c r="B52">
        <f>プログラム掲載入力!C15</f>
        <v>0</v>
      </c>
    </row>
    <row r="54" spans="1:3">
      <c r="A54" t="s">
        <v>378</v>
      </c>
      <c r="B54" t="s">
        <v>379</v>
      </c>
      <c r="C54" t="s">
        <v>380</v>
      </c>
    </row>
    <row r="55" spans="1:3">
      <c r="A55" t="s">
        <v>376</v>
      </c>
      <c r="B55">
        <f>基本入力!C21</f>
        <v>0</v>
      </c>
    </row>
    <row r="56" spans="1:3">
      <c r="A56" t="s">
        <v>377</v>
      </c>
      <c r="B56">
        <f>プログラム掲載入力!C17</f>
        <v>0</v>
      </c>
    </row>
    <row r="58" spans="1:3">
      <c r="A58" t="s">
        <v>378</v>
      </c>
      <c r="B58" t="s">
        <v>379</v>
      </c>
      <c r="C58" t="s">
        <v>381</v>
      </c>
    </row>
    <row r="59" spans="1:3">
      <c r="A59" t="s">
        <v>376</v>
      </c>
      <c r="B59">
        <f>基本入力!C23</f>
        <v>0</v>
      </c>
    </row>
    <row r="60" spans="1:3">
      <c r="A60" t="s">
        <v>377</v>
      </c>
      <c r="B60">
        <f>プログラム掲載入力!C19</f>
        <v>0</v>
      </c>
    </row>
    <row r="62" spans="1:3">
      <c r="A62" t="s">
        <v>378</v>
      </c>
      <c r="B62" t="s">
        <v>379</v>
      </c>
      <c r="C62" t="s">
        <v>382</v>
      </c>
    </row>
    <row r="63" spans="1:3">
      <c r="A63" t="s">
        <v>376</v>
      </c>
      <c r="B63">
        <f>基本入力!C25</f>
        <v>0</v>
      </c>
    </row>
    <row r="64" spans="1:3">
      <c r="A64" t="s">
        <v>377</v>
      </c>
      <c r="B64">
        <f>プログラム掲載入力!C21</f>
        <v>0</v>
      </c>
    </row>
    <row r="66" spans="1:3">
      <c r="A66" t="s">
        <v>378</v>
      </c>
      <c r="B66" t="s">
        <v>379</v>
      </c>
    </row>
    <row r="67" spans="1:3">
      <c r="A67" t="s">
        <v>376</v>
      </c>
      <c r="B67">
        <f>基本入力!C27</f>
        <v>0</v>
      </c>
      <c r="C67" t="s">
        <v>383</v>
      </c>
    </row>
    <row r="68" spans="1:3">
      <c r="A68" t="s">
        <v>377</v>
      </c>
      <c r="B68">
        <f>プログラム掲載入力!C23</f>
        <v>0</v>
      </c>
    </row>
    <row r="70" spans="1:3">
      <c r="A70" t="s">
        <v>378</v>
      </c>
      <c r="B70" t="s">
        <v>379</v>
      </c>
      <c r="C70" t="s">
        <v>384</v>
      </c>
    </row>
    <row r="71" spans="1:3">
      <c r="A71" t="s">
        <v>376</v>
      </c>
      <c r="B71">
        <f>基本入力!C29</f>
        <v>0</v>
      </c>
    </row>
    <row r="72" spans="1:3">
      <c r="A72" t="s">
        <v>377</v>
      </c>
      <c r="B72">
        <f>プログラム掲載入力!C25</f>
        <v>0</v>
      </c>
    </row>
    <row r="74" spans="1:3">
      <c r="A74" t="s">
        <v>379</v>
      </c>
      <c r="B74" t="s">
        <v>439</v>
      </c>
    </row>
    <row r="75" spans="1:3">
      <c r="A75" t="s">
        <v>414</v>
      </c>
      <c r="B75" t="s">
        <v>418</v>
      </c>
    </row>
    <row r="76" spans="1:3">
      <c r="A76" t="s">
        <v>416</v>
      </c>
      <c r="B76" t="s">
        <v>417</v>
      </c>
    </row>
    <row r="77" spans="1:3">
      <c r="A77" t="s">
        <v>630</v>
      </c>
      <c r="B77" t="s">
        <v>631</v>
      </c>
    </row>
    <row r="78" spans="1:3">
      <c r="A78" t="e">
        <f>VLOOKUP(選択肢２!E8,選択肢!A20:C23,3,FALSE)</f>
        <v>#N/A</v>
      </c>
      <c r="B78" t="s">
        <v>575</v>
      </c>
    </row>
    <row r="81" spans="1:3">
      <c r="A81">
        <f>構成メンバー名簿入力!C224</f>
        <v>0</v>
      </c>
      <c r="B81" t="s">
        <v>572</v>
      </c>
    </row>
    <row r="82" spans="1:3">
      <c r="A82">
        <f>COUNTA(構成メンバー名簿入力!D23:D222)</f>
        <v>0</v>
      </c>
      <c r="B82" t="s">
        <v>573</v>
      </c>
      <c r="C82" t="str">
        <f>IF(A81&lt;&gt;A82,"【年齢】入力数に違いがあります","【年齢】入力数ＯＫ")</f>
        <v>【年齢】入力数ＯＫ</v>
      </c>
    </row>
    <row r="83" spans="1:3">
      <c r="A83">
        <f>COUNTA(構成メンバー名簿入力!E23:E222)</f>
        <v>0</v>
      </c>
      <c r="B83" t="s">
        <v>574</v>
      </c>
      <c r="C83" t="str">
        <f>IF(A81&lt;&gt;A83,"【学年・指揮】選択数に違いがあります","【学年・指揮】選択数ＯＫ")</f>
        <v>【学年・指揮】選択数ＯＫ</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はじめにお読みください</vt:lpstr>
      <vt:lpstr>構成メンバー名簿入力</vt:lpstr>
      <vt:lpstr>基本入力</vt:lpstr>
      <vt:lpstr>音楽著作関係入力</vt:lpstr>
      <vt:lpstr>アンケート・特殊効果入力</vt:lpstr>
      <vt:lpstr>プログラム掲載入力</vt:lpstr>
      <vt:lpstr>提出用参加申込書類</vt:lpstr>
      <vt:lpstr>提出一覧</vt:lpstr>
      <vt:lpstr>選択肢</vt:lpstr>
      <vt:lpstr>選択肢２</vt:lpstr>
      <vt:lpstr>Sheet1</vt:lpstr>
      <vt:lpstr>事務局印刷用</vt:lpstr>
      <vt:lpstr>事務局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mbkanto</dc:creator>
  <cp:lastModifiedBy>日本マーチングバンド協会 関東支部事務局</cp:lastModifiedBy>
  <cp:lastPrinted>2023-08-16T08:15:39Z</cp:lastPrinted>
  <dcterms:created xsi:type="dcterms:W3CDTF">2018-06-28T02:57:26Z</dcterms:created>
  <dcterms:modified xsi:type="dcterms:W3CDTF">2023-08-17T05:41:50Z</dcterms:modified>
</cp:coreProperties>
</file>